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0" windowWidth="21075" windowHeight="9540"/>
  </bookViews>
  <sheets>
    <sheet name="прил к объяв 8" sheetId="1" r:id="rId1"/>
  </sheets>
  <calcPr calcId="125725"/>
</workbook>
</file>

<file path=xl/calcChain.xml><?xml version="1.0" encoding="utf-8"?>
<calcChain xmlns="http://schemas.openxmlformats.org/spreadsheetml/2006/main">
  <c r="G106" i="1"/>
  <c r="G104"/>
  <c r="G103"/>
  <c r="G102"/>
  <c r="G101"/>
  <c r="G100"/>
  <c r="G99"/>
  <c r="G98"/>
  <c r="G97"/>
  <c r="G96"/>
  <c r="G95"/>
  <c r="G105" s="1"/>
  <c r="G92"/>
  <c r="G91"/>
  <c r="G90"/>
  <c r="G89"/>
  <c r="G88"/>
  <c r="G87"/>
  <c r="G86"/>
  <c r="G85"/>
  <c r="G84"/>
  <c r="G83"/>
  <c r="G82"/>
  <c r="G81"/>
  <c r="G80"/>
  <c r="G79"/>
  <c r="G78"/>
  <c r="G77"/>
  <c r="G76"/>
  <c r="G75"/>
  <c r="G74"/>
  <c r="G73"/>
  <c r="G72"/>
  <c r="G71"/>
  <c r="G70"/>
  <c r="G69"/>
  <c r="G93" s="1"/>
  <c r="G68"/>
  <c r="G65"/>
  <c r="G64"/>
  <c r="G63"/>
  <c r="G62"/>
  <c r="G61"/>
  <c r="G60"/>
  <c r="G59"/>
  <c r="G58"/>
  <c r="G57"/>
  <c r="G56"/>
  <c r="G55"/>
  <c r="G54"/>
  <c r="G53"/>
  <c r="G52"/>
  <c r="G51"/>
  <c r="G50"/>
  <c r="G49"/>
  <c r="G48"/>
  <c r="G47"/>
  <c r="G46"/>
  <c r="G45"/>
  <c r="G44"/>
  <c r="G43"/>
  <c r="G42"/>
  <c r="G41"/>
  <c r="G40"/>
  <c r="G39"/>
  <c r="G38"/>
  <c r="G37"/>
  <c r="G66" s="1"/>
  <c r="G25"/>
  <c r="G24"/>
  <c r="G23"/>
  <c r="G22"/>
  <c r="G21"/>
  <c r="G20"/>
  <c r="G19"/>
  <c r="G18"/>
  <c r="G34" s="1"/>
  <c r="G17"/>
  <c r="G13"/>
  <c r="G12"/>
  <c r="G11"/>
  <c r="G10"/>
  <c r="G9"/>
  <c r="G14" s="1"/>
  <c r="G6"/>
  <c r="G5"/>
  <c r="G4"/>
</calcChain>
</file>

<file path=xl/sharedStrings.xml><?xml version="1.0" encoding="utf-8"?>
<sst xmlns="http://schemas.openxmlformats.org/spreadsheetml/2006/main" count="291" uniqueCount="194">
  <si>
    <t>Приложение №1 к объявлению №8</t>
  </si>
  <si>
    <t>№ лота</t>
  </si>
  <si>
    <t>Наименование (МНН для лекарственных средств)</t>
  </si>
  <si>
    <t>Описание</t>
  </si>
  <si>
    <t>Ед.изм.</t>
  </si>
  <si>
    <t>Кол-во</t>
  </si>
  <si>
    <t>Цена</t>
  </si>
  <si>
    <t>Сумма</t>
  </si>
  <si>
    <t>Срок поставки</t>
  </si>
  <si>
    <t>Адрес поставки</t>
  </si>
  <si>
    <t xml:space="preserve">Лекарственные средства </t>
  </si>
  <si>
    <t>Медовир (Ацикловир )</t>
  </si>
  <si>
    <t>Лиофилизат для приготовления раствора для инфузий, 250 мг, №5</t>
  </si>
  <si>
    <t>флакон</t>
  </si>
  <si>
    <t>В течение 15 календарных дней со дня поступления письменной заявки Заказчика.</t>
  </si>
  <si>
    <t>Актюбинская область, г.Актобе, жилой массив Шестихатка здание 471А, 1 этаж</t>
  </si>
  <si>
    <t>Бриллиантовый зеленый</t>
  </si>
  <si>
    <t>раствор, 1 % 20 мл</t>
  </si>
  <si>
    <t>Итого по лекарственным средствам</t>
  </si>
  <si>
    <t>Изделия медицинского назначения</t>
  </si>
  <si>
    <t>Изделия медицинского назначения для кардиохирургии</t>
  </si>
  <si>
    <t>Комплект оксигенатора для взрослых в комплекте с магистралями</t>
  </si>
  <si>
    <t xml:space="preserve">Оксигенатор мембранный половолоконный с интегрированным артериальным фильтром и со встроенным теплообменником. Оксигенатор и теплообменник выполнены в виде единого блока. Форма оксигенатора – цилиндрическая, обеспечивающая отсутствие зон застоя. Наличие на оксигенаторе покрытия X-coating – биосовместимое, амфифильное полимерное покрытие. Площадь поверхности мембраны - 2,5 м². Рекомендуемый кровоток 0,5-7,0 л/мин. Первичный объем заполнения не более чем 260 мл. Трансмембранное давление при максимальном потоке не более, чем 110 мм.рт.ст. Трансфер О₂ при максимальном потоке не менее, чем 490 мл/мин., эффективность трансфера О₂ - не менне 190 мл/мин/м², трансфер СО₂ - не менее, чем 360 мл/мин. Материал теплообменника – нержавеющая сталь. Площадь поверхности теплообменника не более чем 0,2 м². Жесткий венозный резервуар вытянутой формы для улучшения видимости на всех уровнях при любых углах обзора. Вращающийся венозный вход. Максимальный объем наполнения жесткого венозного резервуара 4000 мл. Минимальный рабочий объем резервуара не более чем 200 мл. Материал встроенного артериального фильтра - полиестер. Размер пор фильтра - не более 32 µm, площадь поверхности фильтра - не менее 600 см². Дополнтьелный первичный объем заполнения с фильтром - не более 10 мл. Размер пор венозного фильтра не более 47 мкм. Кардиотомный фильтр – полиэфир глубокого типа. Пеногаситель – полиуретановая пена. Наличие порта для кровяной кардиоплегии 1/4" (6.4мм). Встроенная линия для отбора проб с системой манифолд и обратным клапаном. Встроенная линия рециркуляции. 
Оксигенатор поставляется в комплекте с магистралями. Магистрали являются стерильными и одноразовыми изделиями. Изготовлены из поливинилхлорида, силикона и поликарбоната, некоторые поверхности имеют покрытие Х-coating, которое представляет собой гидрофильное полимерное покрытие, сводящее к минимуму абсорбцию и денатурацию белков и клеток крови во время экстракорпорального кровообращения, что делает продукт более «биосовместимым». Оксигенатор и система магистралей одной фирмы-производителя, поставка осуществляется одновременно. </t>
  </si>
  <si>
    <t>штука</t>
  </si>
  <si>
    <t xml:space="preserve">Комплект оксигенатора педиатрический в комплекте с магистралями  </t>
  </si>
  <si>
    <t xml:space="preserve">Оксигенатор мембранный половолоконный с интегрированным артериальным фильтром и со встроенным теплообменником.  Для детей  весом 12-40 кг с жестким венозным резервуаром R30. Форма оксигенатора – цилиндрическая, обеспечивающая отсутствие зон застоя. Наличие на оксигенаторе покрытия X-coating – биосовместимое, амфифильное полимерное покрытие. Рекомендуемый кровоток 0,5-4,0 л/мин. Первичный объем заполнения не более чем 144 мл. Трансмембранное давление при максимальном потоке не более, чем 75 мм.рт.ст. Трансфер О₂ при максимальном потоке не менее, чем 275 мл/мин., трансфер СО₂ - не менее, чем 200 мл/мин. Материал теплообменника – нержавеющая сталь. Площадь поверхности теплообменника не более чем 0,14 м². Жесткий венозный резервуар вытянутой формы для улучшения видимости на всех уровнях при любых углах обзора. Вращающийся венозный вход. Максимальный объем наполнения жесткого венозного резервуара 3000 мл.Минимальный рабочий объем резервуара не более чем 70 мл.Количество портов 1/4" – 6. Размер пор венозного фильтра не более 47 мкм. Кардиотомный фильтр – полиэфир глубокого типа.  Пеногаситель – полиуретановая пена. Интегрированный артериальный фильтр с технологией самодренирования воздуха - полиэфир экранного типа, размер пор 32 мкм., площадь поверхности 360 см². Наличие порта для кровяной кардиоплегии 1/4" (6.4мм). Встроенная линия для отбора проб с системой манифолд и обратным клапаном. Встроенная линия рециркуляции. Оксигенатор поставляется в комплекте с магистралями. Магистрали являются стерильными и одноразовыми изделиями. Изготовлены из поливинилхлорида, силикона и поликарбоната, некоторые поверхности имеют покрытие Х-coating, которое представляет собой гидрофильное полимерное покрытие, сводящее к минимуму абсорбцию и денатурацию белков и клеток крови во время экстракорпорального кровообращения, что делает продукт более «биосовместимым». </t>
  </si>
  <si>
    <t xml:space="preserve">Канюля венозная кардиоваскулярная армированная с гибкой линией с прямым или изогнутым наконечником, размерами: 10 Fr, 12 Fr, 14 Fr, 16 Fr, 18 Fr, 20 Fr (педиатрические) </t>
  </si>
  <si>
    <t>Венозные канюли с прямым наконечником, армированные с соединением 1/4-3/8. Диаметр 10, 12, 14, 16, 18, 20. Длина 320, 390 мм. Длина перфорированного наконечника 6.00, 6.90, 7.66, 8.55, 8.70, 9.60, 11.5</t>
  </si>
  <si>
    <t>Канюля артериальная с прямым наконечником, стерильная, однократного примения 18фр</t>
  </si>
  <si>
    <t>Канюля артериальная с прямым наконечником, стерильная, однократного примения 20фр</t>
  </si>
  <si>
    <t>итого по кардиохирургии</t>
  </si>
  <si>
    <t>Изделия медицинского назначения общие</t>
  </si>
  <si>
    <t xml:space="preserve">Хирургические пластыри </t>
  </si>
  <si>
    <t>Гипоаллергенный пластырь в рулонах, размерами 2.5см х 9.14м №12</t>
  </si>
  <si>
    <t>Комплект для нефростомии № 9F стерильный</t>
  </si>
  <si>
    <t>Набор 9F состоит: 1. Катетер тип PIGTAIL 9F х 45см 2. Проводник LUNDERQUIST J.038” х 80см 3. Двухсоставная игла 18G х 20см 4. Дилататор 7F 5. Дилататор c мандреном 10F 6. Шприц 10мл Luer Lock 7. Скальпель 8. Кожный фиксатор 9. Зажим</t>
  </si>
  <si>
    <t>набор</t>
  </si>
  <si>
    <t>Дексиметр Scanion "LIRA 400" (110*25*120) нар Ч</t>
  </si>
  <si>
    <t>Воздушный фильтр  MAJ823</t>
  </si>
  <si>
    <t>Воздушный фильтр фильтрует микроорганизмы и мелкие частицы в подающемся воздухе в моечную установку.</t>
  </si>
  <si>
    <t>Водный фильтр  MAJ824</t>
  </si>
  <si>
    <t>Водный фильтр предназначен для фильтрации мелких частиц и микроорганизмов в воде подающейся в моечную установку.</t>
  </si>
  <si>
    <t>Газовый фильтр  MAJ822</t>
  </si>
  <si>
    <t>Газовый фильтр предназначен для удаления запаха дезинфицирующего раствора.</t>
  </si>
  <si>
    <t>Биполярный кабель</t>
  </si>
  <si>
    <t xml:space="preserve">Биполярный кабель, для пинцетов с плоским коннектором, двух-пиновый 28 мм, длина =4,5 м. Для
электрокоагуляторов BOWA, Erbe International*, Martin International, Valleylab, Conmed. Кабель с полосой
безопасности. Специальная защита контакта. Коррозионная защита. Защита от перегиба. Электрическая
прочность Вп, 550 Электрическая безопасность Впик, 6000. Продукт многоразового пользования.
</t>
  </si>
  <si>
    <t>Нейтральный электрод многоразовый</t>
  </si>
  <si>
    <t xml:space="preserve">Нейтральный электрод многоразового пользования, для взрослых, 250 х 150 мм, для ERBE. Продукт многоразового
пользования, упаковка нестерильная.
</t>
  </si>
  <si>
    <t>Нейтральный электрод многоразового пользования, для детей, 150 х 80 мм, для ERBE. Продукт многоразового
пользования, упаковка нестерильная.</t>
  </si>
  <si>
    <t>Щипцы  для захвата, "аллигатор"</t>
  </si>
  <si>
    <t>Щипцы, захватывающие -"аллигатор", для бронхоскопа и эзофагоскопа, с 2-мя подвижными браншами, диаметр 2.0 мм, длина 35 см</t>
  </si>
  <si>
    <t>шт</t>
  </si>
  <si>
    <t>Щипцы, диам. 2.0 мм</t>
  </si>
  <si>
    <t>Щипцы, для бронхоскопа и эзофагоскопа, остроконечные, зубчатые, с 2-мя подвижными браншами, длина 35 см, диам. 2.0 мм</t>
  </si>
  <si>
    <t>Щипцы для орехов, мягких инородных тел</t>
  </si>
  <si>
    <t>Щипцы, захватывающие для бронхоскопа и эзофагоскопа, для орехов и мягких инородных тел, ширина бранш 3,3 мм, обе бранши подвижны, диаметр стержня 2.0 мм, длина 35 см</t>
  </si>
  <si>
    <t>Универсальные щипцы, диам. 2.0 мм</t>
  </si>
  <si>
    <t>Щипцы, универсальные для бронхоскопа и эзофагоскопа, для биопсии и инородных тел, с 2-мя подвижными браншами, ширина бранши 3 мм диаметр 2.0 мм, длина 35 см</t>
  </si>
  <si>
    <t>Оптические щипцы</t>
  </si>
  <si>
    <t>Щипцы, оптические для педиатрических бронхо-эзофагоскопов, с зубцами 2 х 2, используются с оптикой 10324 АА, с пружинящей рукояткой для захватывания монет и плоских инородных тел</t>
  </si>
  <si>
    <t>Адаптер</t>
  </si>
  <si>
    <t>Адаптер, приставка по FLUVOG, подвижная, со смотровым окошком, с резиновой крышкой с боковым уплотнением</t>
  </si>
  <si>
    <t>Осветительная штанга</t>
  </si>
  <si>
    <t>Отражатель призматический, с подключением к стекловолоконному световоду, автоклавируемый</t>
  </si>
  <si>
    <t>Колпачок уплотняющий</t>
  </si>
  <si>
    <t>Колпачок уплотняющий, резиновый наконечник, с отверствием 1.2 мм</t>
  </si>
  <si>
    <t xml:space="preserve">итого </t>
  </si>
  <si>
    <t>Реагенты</t>
  </si>
  <si>
    <t>Биохимический анализатор 
BS-240Pro Mindray</t>
  </si>
  <si>
    <t>Аланинаминотрансфераза R1: 4х35 мл + R2: 2х18 мл</t>
  </si>
  <si>
    <t>Двухкомпонентный набор реагентов для определения GOT/ALT.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</si>
  <si>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 xml:space="preserve">Альбумин R 4х40 мл  </t>
  </si>
  <si>
    <t>Однокомпонентный набор реагентов для определения ALB.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Контейнер должен быть снабжен специальным штрих-кодом совместимым со встроенным сканером анализатора.</t>
  </si>
  <si>
    <t>Аспартатаминотрансфераза R1: 4х35 мл + R2:2х18 мл</t>
  </si>
  <si>
    <t>Двухкомпонентный набор реагентов для определения GOT/AST.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</si>
  <si>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Глюкоза R1: 4х40 мл + R2: 2х20 мл</t>
  </si>
  <si>
    <t>Двухкомпонентный набор реагентов для определения GLU-GodPap.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</si>
  <si>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Кальций R 4х40 мл</t>
  </si>
  <si>
    <t>Двухкомпонентный набор реагентов для определения Кальций (Ca) (4*40ml) арт: 105-000825-00, Mindray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t>
  </si>
  <si>
    <t>Магний R 4х40 мл</t>
  </si>
  <si>
    <t>Двухкомпонентный набор реагентов для определения Магний (Mg) (4*40ml) артикул: 105-000834-00 Mindray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t>
  </si>
  <si>
    <t xml:space="preserve">Мочевина R1: 4х35 мл + R2: 2х18 мл </t>
  </si>
  <si>
    <t>Двухкомпонентный набор реагентов для определения BUN/UREA.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</si>
  <si>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 xml:space="preserve">Общий белок R 4х40 мл </t>
  </si>
  <si>
    <t>Однокомпонентный набор реагентов для определения TP.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Контейнер должен быть снабжен специальным штрих-кодом совместимым со встроенным сканером анализатора.</t>
  </si>
  <si>
    <t xml:space="preserve">Фосфор R 4х40 мл </t>
  </si>
  <si>
    <r>
      <t>Набор для определения Фосфора в сыворотке крови из комплекта биохимический анализатор Mindray   закрытого типа без произвольных методик. R-4x40ml, в оригинальных флаконах.</t>
    </r>
    <r>
      <rPr>
        <sz val="10"/>
        <color theme="1"/>
        <rFont val="Times New Roman"/>
        <family val="1"/>
        <charset val="204"/>
      </rPr>
      <t xml:space="preserve"> (P) (Фосфомолибдатный метод). </t>
    </r>
    <r>
      <rPr>
        <sz val="10"/>
        <color rgb="FF000000"/>
        <rFont val="Times New Roman"/>
        <family val="1"/>
        <charset val="204"/>
      </rPr>
      <t xml:space="preserve"> 490 опр. Набор должен быть маркирован специальным штриховым кодом совместимым со считывателем для закрытой системы.</t>
    </r>
  </si>
  <si>
    <t xml:space="preserve">Щелочная фосфотаза R1: 4х35 мл + R2: 2х18 мл </t>
  </si>
  <si>
    <t>Двухкомпонентный набор реагентов для определения ALP.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</si>
  <si>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Общий билирубин R1: 4х35 мл + R2: 2х18 мл</t>
  </si>
  <si>
    <t>Двухкомпонентный набор реагентов для определения TBIL/VOX.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</si>
  <si>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Билирубин прямой R1: 4х35 мл + R2: 2х18 мл</t>
  </si>
  <si>
    <t>Двухкомпонентный набор реагентов для определения DBIL/VOX. Объем рабочего раствора 176мл.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t>
  </si>
  <si>
    <t xml:space="preserve">Триглицериды R 4х40 мл  </t>
  </si>
  <si>
    <t>Однокомпонентный набор реагентов для определения TG.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Контейнер должен быть снабжен специальным штрих-кодом совместимым со встроенным сканером анализатора.</t>
  </si>
  <si>
    <t xml:space="preserve">Гаммаглутамилтрансфераза (ГГТ) (4*35ml+2*18ml) </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</si>
  <si>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</si>
  <si>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С-реактивный белок R1: 1х40 мл + R2: 1х10 мл</t>
  </si>
  <si>
    <t>Двухкомпонентный набор реагентов для определения С-реактивный белок. Реагенты расфасованы в одноразовые оригинальные контейнера R1 (1 флакона по 40 мл) и R2 (1 флакона по 10 мл),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</si>
  <si>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Железо с калибратором и контролем R1: 2х40 мл+R2: 1х16 мл + Calibrator 1х1.5 мл+Control 1х5 мл</t>
  </si>
  <si>
    <r>
      <t xml:space="preserve">Двухкомпонентный набор реагентов для определения </t>
    </r>
    <r>
      <rPr>
        <sz val="10"/>
        <color theme="1"/>
        <rFont val="Times New Roman"/>
        <family val="1"/>
        <charset val="204"/>
      </rPr>
      <t xml:space="preserve">Железа с калибратором и контролем R1: 2х40 мл+R2: 1х16 мл + Calibrator 1х1.5 мл+Control 1х5 мл </t>
    </r>
    <r>
      <rPr>
        <sz val="10"/>
        <color rgb="FF000000"/>
        <rFont val="Times New Roman"/>
        <family val="1"/>
        <charset val="204"/>
      </rPr>
      <t>Mindray для Биохимического анализатора должен быть снабжен специальным штрих-кодом совместимым со встроенным сканером анализатора.</t>
    </r>
  </si>
  <si>
    <t>Альфа-амилаза R1: 1х38 мл + R2: 1х10 мл</t>
  </si>
  <si>
    <t>Двухкомпонентный набор реагентов для определения AMS. Объем рабочего раствора не менее 48мл.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</si>
  <si>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 xml:space="preserve">Креатинин R1: 2х27 мл + R2: 1х18 мл.  </t>
  </si>
  <si>
    <t>Двухкомпонентный набор реагентов для определения CREA-S. Объем рабочего раствора не менее 72мл.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</si>
  <si>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 xml:space="preserve">Калибратор на специфичные белки (C3,C4,CRP, IgA,IgG,IgM, С реактивный белок) 5×1  </t>
  </si>
  <si>
    <t>Калибратор специф. белков, 5×1мл (C3,C4,CRP, IgA,IgG,IgM, С реактивный белок) 105-001129-00 Mindray для Биохимического анализатора должен быть снабжен специальным штрих-кодом совместимым со встроенным сканером анализатора.</t>
  </si>
  <si>
    <t>Антистрептолизина О II с калибратором R1:
1х40 мл + R2: 1х40 мл + Calibrator 1х0.5 мл</t>
  </si>
  <si>
    <t>Двухкомпонентный набор реагентов для определения Антистрептолизина-О с калибратором. Объем рабочего раствора не менее 80мл. Реагенты должны быть расфасованы в одноразовые оригинальные контейнера R1-40мл и R2-40мл для предотвращения контаминации и не требуется переливания в дополнительные картриджи, калибратор 1 фл. не менее 0,5 мл..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</si>
  <si>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Ревматоидный фактор II с калибратором R1:
1х40 мл + R2: 1х11 мл + Calibrator5х0.5 мл</t>
  </si>
  <si>
    <t>Двухкомпонентный набор реагентов для определения Ревматоидного фактора с калибратором. Объем рабочего раствора не менее 51мл. Реагенты должны быть расфасованы в одноразовые оригинальные контейнера R1-40мл и R2-11мл для предотвращения контаминации и не требуется переливания в дополнительные картриджи, калибратор 5 фл. не менее 0,5 мл для проведения пятиточечной калибровки.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</si>
  <si>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уп</t>
  </si>
  <si>
    <t>Ферритин R1: 2х18 мл + R2: 2х10 мл</t>
  </si>
  <si>
    <t>Двухкомпонентный набор реагентов для определения FER (Ферритина).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</si>
  <si>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Калибратор ферритина 1х4 levels х2</t>
  </si>
  <si>
    <t>Калибратор FER (Ферритина) 1х4 levels х2 Mindray для Биохимического анализатора должен быть снабжен специальным штрих-кодом совместимым со встроенным сканером анализатора.</t>
  </si>
  <si>
    <t>Лактатдегидрогеназа R1: 4х35 мл + R2: 2х18 мл</t>
  </si>
  <si>
    <r>
      <t xml:space="preserve">Набор для определения </t>
    </r>
    <r>
      <rPr>
        <sz val="10"/>
        <color theme="1"/>
        <rFont val="Times New Roman"/>
        <family val="1"/>
        <charset val="204"/>
      </rPr>
      <t>Лактатдегидрогеназы</t>
    </r>
    <r>
      <rPr>
        <sz val="10"/>
        <color rgb="FF000000"/>
        <rFont val="Times New Roman"/>
        <family val="1"/>
        <charset val="204"/>
      </rPr>
      <t xml:space="preserve"> в сыворотке крови из комплекта биохимический анализатор Mindray   закрытого типа без произвольных методик. R1-4x35ml, R2-2x18ml в оригинальных флаконах. 500 опр. Набор должен быть маркирован специальным штриховым кодом совместимым со считывателем для закрытой системы.</t>
    </r>
  </si>
  <si>
    <t>Мочевая кислота R1: 4х40 мл + R2: 2х20 мл</t>
  </si>
  <si>
    <t>Двухкомпонентный набор реагентов для определения UA.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</si>
  <si>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Мультикалибратор 10х3 мл</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</si>
  <si>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</si>
  <si>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МультиКонтроль Клин Чем уровень 1, 6х5 мл</t>
  </si>
  <si>
    <r>
      <t xml:space="preserve">Лиофильно высушенная сыворотка с аттестованными значениями аналитов, соответствующих нормальным, для контроля качества тестов: </t>
    </r>
    <r>
      <rPr>
        <sz val="10"/>
        <color theme="1"/>
        <rFont val="Times New Roman"/>
        <family val="1"/>
        <charset val="204"/>
      </rPr>
      <t xml:space="preserve">ALB; ALP; ALT; AMY; AST; DB-DSA;  DB-VOX;  TB-DSA;  TB-VOX;  Ca;  TC;  CK; Crea-S;  GLU-HK;  GLU-O;  GGT;  HBDH;  IgA;  IgG;  IgM;  LDH;  Mg;  P;  TP;  TG;  Urea;  UA; Fe; CHE; LIP; Na+; K+; Cl-; </t>
    </r>
    <r>
      <rPr>
        <b/>
        <sz val="10"/>
        <color theme="1"/>
        <rFont val="Times New Roman"/>
        <family val="1"/>
        <charset val="204"/>
      </rPr>
      <t>C3; C4; CRP; HS-CRP; Apo-A1; Apo-B;</t>
    </r>
    <r>
      <rPr>
        <sz val="10"/>
        <color theme="1"/>
        <rFont val="Times New Roman"/>
        <family val="1"/>
        <charset val="204"/>
      </rPr>
      <t xml:space="preserve"> HDLC; LDLC;</t>
    </r>
    <r>
      <rPr>
        <b/>
        <sz val="10"/>
        <color theme="1"/>
        <rFont val="Times New Roman"/>
        <family val="1"/>
        <charset val="204"/>
      </rPr>
      <t xml:space="preserve"> PA; CK-MB; ASO; TRF; FER; UIBC</t>
    </r>
    <r>
      <rPr>
        <sz val="10"/>
        <color rgb="FF000000"/>
        <rFont val="Times New Roman"/>
        <family val="1"/>
        <charset val="204"/>
      </rPr>
      <t>.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r>
  </si>
  <si>
    <t>МультиКонтроль Клин Чем уровень 2, 6х5 мл</t>
  </si>
  <si>
    <r>
      <t xml:space="preserve">Лиофильно высушенная сыворотка с аттестованными значениями аналитов, соответствующих паталогическим, для контроля качества тестов: </t>
    </r>
    <r>
      <rPr>
        <sz val="10"/>
        <color theme="1"/>
        <rFont val="Times New Roman"/>
        <family val="1"/>
        <charset val="204"/>
      </rPr>
      <t xml:space="preserve">ALB; ALP; ALT; AMY; AST; DB-DSA;  DB-VOX;  TB-DSA;  TB-VOX;  Ca;  TC;  CK; Crea-S;  GLU-HK;  GLU-O;  GGT;  HBDH;  IgA;  IgG;  IgM;  LDH;  Mg;  P;  TP;  TG;  Urea;  UA; Fe; CHE; LIP; Na+; K+; Cl-; </t>
    </r>
    <r>
      <rPr>
        <b/>
        <sz val="10"/>
        <color theme="1"/>
        <rFont val="Times New Roman"/>
        <family val="1"/>
        <charset val="204"/>
      </rPr>
      <t>C3; C4; CRP; HS-CRP; Apo-A1; Apo-B;</t>
    </r>
    <r>
      <rPr>
        <sz val="10"/>
        <color theme="1"/>
        <rFont val="Times New Roman"/>
        <family val="1"/>
        <charset val="204"/>
      </rPr>
      <t xml:space="preserve"> HDLC; LDLC;</t>
    </r>
    <r>
      <rPr>
        <b/>
        <sz val="10"/>
        <color theme="1"/>
        <rFont val="Times New Roman"/>
        <family val="1"/>
        <charset val="204"/>
      </rPr>
      <t xml:space="preserve"> PA; CK-MB; ASO; TRF; FER; UIBC</t>
    </r>
    <r>
      <rPr>
        <sz val="10"/>
        <color rgb="FF000000"/>
        <rFont val="Times New Roman"/>
        <family val="1"/>
        <charset val="204"/>
      </rPr>
      <t>.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r>
  </si>
  <si>
    <t xml:space="preserve">Моющий CD 80 1л, </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</si>
  <si>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Набор концентрированного реагента должен быть фасовкой не менее 1-ти флаконов по 1 литру. Набора должно хватать для приготовления не менее чем 15 литров моющего раствора.</t>
  </si>
  <si>
    <t>Итого</t>
  </si>
  <si>
    <t>Иммунохемилюминесцентный анализатор (ИХЛ) CL-1000I</t>
  </si>
  <si>
    <t>Инсулин (CLIA) (Insulin) 2*50мл Mindray арт:105-005666-00 (ИХЛА) Mindray</t>
  </si>
  <si>
    <t>Набор реагентов для определения Инсулина. Состав набора: Реагент для определения Инсулина – 2 флакона по 50 определений на Автоматическом ИХЛ анализаторе. Каждый флакон содержит Штрих-код.</t>
  </si>
  <si>
    <t>Калибратор Insulin 3*2мл арт:105-005917-00 (ИХЛА) Mindray</t>
  </si>
  <si>
    <t>Калибратор инсулин 3*2мл арт:105-005917-00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</si>
  <si>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С-пептид (CLIA) (C-peptide) 2*50мл Mindray арт:105-005667-00 (ИХЛА) Mindray</t>
  </si>
  <si>
    <t>Калибратор C-peptide 3*2мл арт:105-005918-00 (ИХЛА) Mindray</t>
  </si>
  <si>
    <t>Калибратор C-PEPTIDE  (CLIA) (3*2 мл) (ИХЛА) арт: 105-005918-00,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</si>
  <si>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Мультиконтроль Иммуноанализа (L) 6*2ml арт:105-005929-00 (ИХЛА) Mindray</t>
  </si>
  <si>
    <t>Набор контрольных растворов для проведения контроля качества определения Insulin, C-Peptide, Cortisol, DHEA-S с низкими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</si>
  <si>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Мультиконтроль Иммуноанализа (H) 6*2ml арт:105-005930-00 (ИХЛА) Mindray</t>
  </si>
  <si>
    <t>Набор контрольных растворов для проведения контроля качества определения Insulin, C-Peptide, Cortisol, DHEA-S  с высокими значениями на Автоматическом ИХЛ анализаторе. Состав набора: 6 флаконов по 5 мл. Упаковка имеет оригинальный штрих-код, совместимый с программой анализатора.</t>
  </si>
  <si>
    <t>Поверхностный антиген гепатита В (CLIA) (HBsAg) 2*50 (ИХЛА) Mindray арт:105-004229-00</t>
  </si>
  <si>
    <t>Калибратор Anti-TPO 3*2ml (ИХЛА) Mindray арт:105-005916-00Калибратор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</si>
  <si>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Калибратор HBsAg 3*2мл арт:105-004298-00 (ИХЛА) Mindray</t>
  </si>
  <si>
    <t>Набор калибраторов для проведения калибровки Поверхностного антигена гепатита В на Автоматическом ИХЛ анализаторе. Состав набора: 3 флакона по 2 мл. Упаковка имеет оригинальный штрих-код, совместимый с программой анализатора.</t>
  </si>
  <si>
    <t>Контроль положительный HBsAg (non-CE) 6*2ml (ИХЛА) Mindray арт:105-005170-00</t>
  </si>
  <si>
    <t>Набор контрольных растворов для проведения контроля качества определения Поверхностного антигена гепатита В положительный на Автоматическом ИХЛ анализаторе. Состав набора: 6 флаконов по 5 мл. Упаковка имеет оригинальный штрих-код, совместимый с программой анализатора.</t>
  </si>
  <si>
    <t>Контроль отрицательный HBsAg  (non-CE) 6*2ml (ИХЛА) Mindray арт:105-005169-00</t>
  </si>
  <si>
    <t>Набор контрольных растворов для проведения контроля качества определения Поверхностного антигена гепатита В  отрицательный на Автоматическом ИХЛ анализаторе. Состав набора: 6 флаконов по 5 мл. Упаковка имеет оригинальный штрих-код, совместимый с программой анализатора.</t>
  </si>
  <si>
    <t>Антитело к вирусу гепатита С ((CLIA) (Anti HCV) 2*50 мл  арт: 105-005672-00 (ИХЛА) Mindray</t>
  </si>
  <si>
    <t>Набор реагентов для определения Антител к вирусу гепатита С. Состав набора: Реагент для определения Антител к вирусу гепатита С – 2 флакона по 50 определений на Автоматическом ИХЛ анализаторе. Каждый флакон содержит Штрих-код.</t>
  </si>
  <si>
    <t>Калибратор Anti-HCV (non-CE) 2*2ml арт:105-005923-00 (ИХЛА) Mindray</t>
  </si>
  <si>
    <t>Калибратор Anti-HCV (non-CE) 2*2ml арт:105-005923-00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</si>
  <si>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Контроль положительный Anti-HCV (non-CE) 6,2мл (ИХЛА) Mindray арт: 105-005950-00</t>
  </si>
  <si>
    <t>Набор контрольных растворов для проведения контроля качества определения Антител к вирусу гепатита С положительный на Автоматическом ИХЛ анализаторе. Состав набора: 6 флаконов по 5 мл. Упаковка имеет оригинальный штрих-код, совместимый с программой анализатора.</t>
  </si>
  <si>
    <t>Контроль отрицательный Anti-HCV (non-CE) 6.2мл (ИХЛА) Mindray арт:105-005949-00</t>
  </si>
  <si>
    <t>Набор контрольных растворов для проведения контроля качества определения Антитело к вирусу гепатита С  отрицательный на Автоматическом ИХЛ анализаторе. Состав набора: 6 флаконов по 5 мл. Упаковка имеет оригинальный штрих-код, совместимый с программой анализатора.</t>
  </si>
  <si>
    <t>Токсоплазма IgG (Toxoplasma gondii IgG) 2×50 тестов с калибратором</t>
  </si>
  <si>
    <t>Токсоплазма IgM (Toxoplasma gondii IgM) 2×50 тестов с калибратором</t>
  </si>
  <si>
    <t>Цитомегаловирус IgG (Cytomegalovirus IgG) 2×50 тестов с калибратором</t>
  </si>
  <si>
    <t>Цитомегаловирус IgM (Cytomegalovirus IgM) 2×50 тестов с калибратором</t>
  </si>
  <si>
    <t>Контроль отрицательный ToRCH IgG/IgM 3×1.0 mL</t>
  </si>
  <si>
    <t>Контроль положительный ToRCH IgG 3×1.0 mL</t>
  </si>
  <si>
    <t>Контроль положительный ToRCH IgM 3×1.0 mL</t>
  </si>
  <si>
    <t>Кюветы для CL-1000i  21*2*88=3696 pcs/box (ИХЛА) Mindray арт:115-035753-00</t>
  </si>
  <si>
    <t>Кюветы для CL-1000i в планшетах по 88 шт. Планшеты расфасованы в упаковку по два планшета, в коробке 21 упаковка. Каждый планшет снабжен штрих-кодом, совместимым со считывателем анализатора</t>
  </si>
  <si>
    <t>Раствор субстрата 115млх4 (ИХЛА) Mindray арт:105-004274-00</t>
  </si>
  <si>
    <t>Раствор субстрата расфасован в специальные контейнеры по 115 мл совместимые с приемным устройством анализатора. Упакованы в коробки по 4 контейнера.</t>
  </si>
  <si>
    <t>Промывочный буфер (10л/бак)  для Анализатор CL-1000I: артикул: 105-004552-00, Mindray</t>
  </si>
  <si>
    <t>Промывочный буфер - специальный готовый к применению раствор объемом 10 л. Снабжен специальным штрих-кодом совместимым со встроенным сканером анализатора</t>
  </si>
  <si>
    <t>Моющий CD 80 1л, арт. 105-000748-00 Mindray</t>
  </si>
  <si>
    <t>Итого:</t>
  </si>
  <si>
    <t>Гематологические анализаторы MINDRAY ВС-6000, ВС-6200, BC-700, BC -780</t>
  </si>
  <si>
    <t xml:space="preserve">Дилюент DS 20л </t>
  </si>
  <si>
    <t>Разбавитель DS используется для измерения параметров RBC, PLT, WBC, RET и NRBC. Канистра 20 литров.</t>
  </si>
  <si>
    <t xml:space="preserve">Лизирующий раствор M-6LD 1л </t>
  </si>
  <si>
    <t>Лизирующий раствор M-6LD используется вместе с красителем M-6FD для дифференцировки WBC в канале DIFF. Флакон 1 л.</t>
  </si>
  <si>
    <t xml:space="preserve">Краситель M-6FD 12мл </t>
  </si>
  <si>
    <t>Краситель M-6FD используется вместе с лизирующим раствором M-6LD для дифференцировки WBC в канале DIFF. Флакон 12 мл.</t>
  </si>
  <si>
    <t xml:space="preserve">Лизирующий раствор M-6LH 1л </t>
  </si>
  <si>
    <t>Лизирующий раствор M-6LH разработан для измерения параметров гемоглобина. Флакон 1 л.</t>
  </si>
  <si>
    <t xml:space="preserve">Чистящий раствор 50мл/флакон </t>
  </si>
  <si>
    <t>Очиститель пробоотборника PROBE CLEANSER применяется в автоматическом гематологическом анализаторе BC-6000/BC-6000Plus компании Mindray. Используется для периодической очистки анализатора. Флакон 50 мл.</t>
  </si>
  <si>
    <t xml:space="preserve">Гематологические контрольные материалы BC-6D 6 x 4.5 мл Tri-pack (2L, 2N, 2H) </t>
  </si>
  <si>
    <t>Гематологические контрольные материалы BC-6D 6 x 4.5 мл Tri-pack (2L, 2N, 2H).</t>
  </si>
  <si>
    <t xml:space="preserve">Дилюент M-6DR 1л </t>
  </si>
  <si>
    <t>Дилюент M-6DR 1л .</t>
  </si>
  <si>
    <t xml:space="preserve">Краситель M-6FR 12мл </t>
  </si>
  <si>
    <t>Краситель M-6FR 12мл .</t>
  </si>
  <si>
    <t xml:space="preserve">Гематологические контрольные материалы BC-RET 6 x 4.5 мл Tri-pack (2L, 2N, 2H) </t>
  </si>
  <si>
    <t>Контрольная кровь для гематологии (уровень высокий,нормальный, низкий).
Суспензия со взвешенными форменными элементами, для контроля качества гематологических анализаторов, 6 x 4.5 мл.</t>
  </si>
  <si>
    <t xml:space="preserve">Раствор реагента СОЭ (ESR) 1л </t>
  </si>
  <si>
    <t>Раствор реагента СОЭ (ESR), 1л .</t>
  </si>
  <si>
    <t>ВСЕГО</t>
  </si>
</sst>
</file>

<file path=xl/styles.xml><?xml version="1.0" encoding="utf-8"?>
<styleSheet xmlns="http://schemas.openxmlformats.org/spreadsheetml/2006/main">
  <numFmts count="8">
    <numFmt numFmtId="41" formatCode="_-* #,##0\ _₽_-;\-* #,##0\ _₽_-;_-* &quot;-&quot;\ _₽_-;_-@_-"/>
    <numFmt numFmtId="44" formatCode="_-* #,##0.00\ &quot;₽&quot;_-;\-* #,##0.00\ &quot;₽&quot;_-;_-* &quot;-&quot;??\ &quot;₽&quot;_-;_-@_-"/>
    <numFmt numFmtId="43" formatCode="_-* #,##0.00\ _₽_-;\-* #,##0.00\ _₽_-;_-* &quot;-&quot;??\ _₽_-;_-@_-"/>
    <numFmt numFmtId="164" formatCode="_-* #,##0.00\ _₽_-;\-* #,##0.00\ _₽_-;_-* &quot;-&quot;\ _₽_-;_-@_-"/>
    <numFmt numFmtId="165" formatCode="#,##0.0\ _₽"/>
    <numFmt numFmtId="166" formatCode="#,##0.00\ _₽"/>
    <numFmt numFmtId="167" formatCode="_(* #,##0_);_(* \(#,##0\);_(* &quot;-&quot;_);_(@_)"/>
    <numFmt numFmtId="168" formatCode="_(* #,##0.00_);_(* \(#,##0.00\);_(* &quot;-&quot;_);_(@_)"/>
  </numFmts>
  <fonts count="16">
    <font>
      <sz val="11"/>
      <color theme="1"/>
      <name val="Calibri"/>
      <family val="2"/>
      <charset val="204"/>
      <scheme val="minor"/>
    </font>
    <font>
      <sz val="11"/>
      <color theme="1"/>
      <name val="Calibri"/>
      <family val="2"/>
      <charset val="204"/>
      <scheme val="minor"/>
    </font>
    <font>
      <sz val="11"/>
      <color theme="1"/>
      <name val="Calibri"/>
      <family val="2"/>
      <scheme val="minor"/>
    </font>
    <font>
      <b/>
      <sz val="11"/>
      <name val="Calibri"/>
      <family val="2"/>
      <charset val="204"/>
      <scheme val="minor"/>
    </font>
    <font>
      <sz val="11"/>
      <name val="Calibri"/>
      <family val="2"/>
      <scheme val="minor"/>
    </font>
    <font>
      <b/>
      <sz val="11"/>
      <name val="Times New Roman"/>
      <family val="1"/>
      <charset val="204"/>
    </font>
    <font>
      <b/>
      <sz val="10"/>
      <name val="Times New Roman"/>
      <family val="1"/>
      <charset val="204"/>
    </font>
    <font>
      <sz val="10"/>
      <name val="Times New Roman"/>
      <family val="1"/>
      <charset val="204"/>
    </font>
    <font>
      <b/>
      <i/>
      <sz val="11"/>
      <name val="Calibri"/>
      <family val="2"/>
      <charset val="204"/>
      <scheme val="minor"/>
    </font>
    <font>
      <sz val="10"/>
      <name val="Calibri"/>
      <family val="2"/>
      <charset val="204"/>
      <scheme val="minor"/>
    </font>
    <font>
      <b/>
      <sz val="10"/>
      <color theme="1"/>
      <name val="Times New Roman"/>
      <family val="1"/>
      <charset val="204"/>
    </font>
    <font>
      <sz val="10"/>
      <color theme="1"/>
      <name val="Times New Roman"/>
      <family val="1"/>
      <charset val="204"/>
    </font>
    <font>
      <sz val="10"/>
      <color rgb="FF000000"/>
      <name val="Times New Roman"/>
      <family val="1"/>
      <charset val="204"/>
    </font>
    <font>
      <sz val="11"/>
      <name val="Times New Roman"/>
      <family val="1"/>
      <charset val="204"/>
    </font>
    <font>
      <b/>
      <sz val="10"/>
      <color rgb="FF000000"/>
      <name val="Times New Roman"/>
      <family val="1"/>
      <charset val="204"/>
    </font>
    <font>
      <sz val="14"/>
      <color theme="1"/>
      <name val="Calibri"/>
      <family val="2"/>
      <charset val="204"/>
      <scheme val="minor"/>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5" fillId="0" borderId="0"/>
    <xf numFmtId="0" fontId="2" fillId="0" borderId="0"/>
    <xf numFmtId="0" fontId="1" fillId="0" borderId="0"/>
  </cellStyleXfs>
  <cellXfs count="102">
    <xf numFmtId="0" fontId="0" fillId="0" borderId="0" xfId="0"/>
    <xf numFmtId="0" fontId="4" fillId="0" borderId="0" xfId="3" applyFont="1"/>
    <xf numFmtId="0" fontId="5" fillId="0" borderId="2" xfId="3" applyFont="1" applyBorder="1" applyAlignment="1">
      <alignment horizontal="center" vertical="top" wrapText="1"/>
    </xf>
    <xf numFmtId="0" fontId="5" fillId="0" borderId="2" xfId="3" applyFont="1" applyBorder="1" applyAlignment="1">
      <alignment horizontal="center" vertical="center"/>
    </xf>
    <xf numFmtId="0" fontId="5" fillId="0" borderId="2" xfId="3" applyFont="1" applyBorder="1" applyAlignment="1">
      <alignment horizontal="center" vertical="top"/>
    </xf>
    <xf numFmtId="4" fontId="5" fillId="0" borderId="2" xfId="3" applyNumberFormat="1" applyFont="1" applyBorder="1" applyAlignment="1">
      <alignment horizontal="center" vertical="top"/>
    </xf>
    <xf numFmtId="0" fontId="6" fillId="0" borderId="2" xfId="3" applyFont="1" applyBorder="1" applyAlignment="1">
      <alignment horizontal="center" vertical="top" wrapText="1"/>
    </xf>
    <xf numFmtId="0" fontId="4" fillId="2" borderId="6" xfId="3" applyFont="1" applyFill="1" applyBorder="1" applyAlignment="1">
      <alignment vertical="top" wrapText="1"/>
    </xf>
    <xf numFmtId="0" fontId="4" fillId="2" borderId="7" xfId="3" applyFont="1" applyFill="1" applyBorder="1" applyAlignment="1">
      <alignment vertical="top" wrapText="1"/>
    </xf>
    <xf numFmtId="0" fontId="7" fillId="0" borderId="2" xfId="3" applyFont="1" applyFill="1" applyBorder="1" applyAlignment="1">
      <alignment horizontal="center" vertical="top" wrapText="1"/>
    </xf>
    <xf numFmtId="0" fontId="7" fillId="0" borderId="2" xfId="3" applyFont="1" applyFill="1" applyBorder="1" applyAlignment="1">
      <alignment vertical="top" wrapText="1"/>
    </xf>
    <xf numFmtId="4" fontId="7" fillId="3" borderId="3" xfId="3" applyNumberFormat="1" applyFont="1" applyFill="1" applyBorder="1" applyAlignment="1">
      <alignment horizontal="right" vertical="top" wrapText="1"/>
    </xf>
    <xf numFmtId="0" fontId="7" fillId="0" borderId="3" xfId="3" applyFont="1" applyFill="1" applyBorder="1" applyAlignment="1">
      <alignment horizontal="center" vertical="top" wrapText="1"/>
    </xf>
    <xf numFmtId="0" fontId="7" fillId="0" borderId="2" xfId="3" applyFont="1" applyFill="1" applyBorder="1" applyAlignment="1">
      <alignment horizontal="right" vertical="top" wrapText="1"/>
    </xf>
    <xf numFmtId="0" fontId="6" fillId="2" borderId="3" xfId="3" applyFont="1" applyFill="1" applyBorder="1" applyAlignment="1">
      <alignment horizontal="center" wrapText="1"/>
    </xf>
    <xf numFmtId="43" fontId="6" fillId="2" borderId="3" xfId="1" applyFont="1" applyFill="1" applyBorder="1" applyAlignment="1">
      <alignment horizontal="right" wrapText="1"/>
    </xf>
    <xf numFmtId="0" fontId="4" fillId="0" borderId="0" xfId="3" applyFont="1" applyAlignment="1">
      <alignment horizontal="center"/>
    </xf>
    <xf numFmtId="0" fontId="4" fillId="0" borderId="0" xfId="3" applyFont="1" applyAlignment="1">
      <alignment vertical="top"/>
    </xf>
    <xf numFmtId="0" fontId="8" fillId="0" borderId="0" xfId="3" applyFont="1" applyAlignment="1">
      <alignment horizontal="center" vertical="center"/>
    </xf>
    <xf numFmtId="4" fontId="4" fillId="0" borderId="0" xfId="3" applyNumberFormat="1" applyFont="1" applyAlignment="1">
      <alignment horizontal="center"/>
    </xf>
    <xf numFmtId="0" fontId="7" fillId="3" borderId="2" xfId="3" applyFont="1" applyFill="1" applyBorder="1" applyAlignment="1">
      <alignment horizontal="center" vertical="top" wrapText="1"/>
    </xf>
    <xf numFmtId="0" fontId="7" fillId="0" borderId="2" xfId="3" applyFont="1" applyBorder="1" applyAlignment="1">
      <alignment vertical="top" wrapText="1"/>
    </xf>
    <xf numFmtId="0" fontId="7" fillId="0" borderId="2" xfId="3" applyFont="1" applyBorder="1" applyAlignment="1">
      <alignment horizontal="center"/>
    </xf>
    <xf numFmtId="4" fontId="7" fillId="0" borderId="2" xfId="3" applyNumberFormat="1" applyFont="1" applyBorder="1" applyAlignment="1">
      <alignment horizontal="right"/>
    </xf>
    <xf numFmtId="4" fontId="7" fillId="0" borderId="3" xfId="3" applyNumberFormat="1" applyFont="1" applyBorder="1" applyAlignment="1">
      <alignment horizontal="right"/>
    </xf>
    <xf numFmtId="0" fontId="7" fillId="0" borderId="2" xfId="3" applyFont="1" applyBorder="1" applyAlignment="1">
      <alignment horizontal="right" vertical="center"/>
    </xf>
    <xf numFmtId="4" fontId="7" fillId="0" borderId="3" xfId="3" applyNumberFormat="1" applyFont="1" applyBorder="1" applyAlignment="1">
      <alignment horizontal="right" vertical="center"/>
    </xf>
    <xf numFmtId="0" fontId="6" fillId="0" borderId="2" xfId="0" applyFont="1" applyFill="1" applyBorder="1" applyAlignment="1">
      <alignment horizontal="right" vertical="center" wrapText="1"/>
    </xf>
    <xf numFmtId="0" fontId="7" fillId="0" borderId="2" xfId="3" applyFont="1" applyBorder="1" applyAlignment="1">
      <alignment horizontal="center" vertical="center"/>
    </xf>
    <xf numFmtId="0" fontId="9" fillId="3" borderId="2" xfId="0" applyFont="1" applyFill="1" applyBorder="1" applyAlignment="1">
      <alignment horizontal="center" vertical="center"/>
    </xf>
    <xf numFmtId="4" fontId="6" fillId="0" borderId="3" xfId="3" applyNumberFormat="1" applyFont="1" applyBorder="1" applyAlignment="1">
      <alignment horizontal="right" vertical="center"/>
    </xf>
    <xf numFmtId="0" fontId="7" fillId="0" borderId="2" xfId="0" applyFont="1" applyFill="1" applyBorder="1" applyAlignment="1">
      <alignment horizontal="left" wrapText="1"/>
    </xf>
    <xf numFmtId="4" fontId="7" fillId="0" borderId="3" xfId="3" applyNumberFormat="1" applyFont="1" applyBorder="1" applyAlignment="1">
      <alignment horizontal="center" vertical="center"/>
    </xf>
    <xf numFmtId="0" fontId="7" fillId="0" borderId="2" xfId="3" applyFont="1" applyBorder="1" applyAlignment="1">
      <alignment horizontal="center" vertical="top"/>
    </xf>
    <xf numFmtId="4" fontId="7" fillId="0" borderId="2" xfId="3" applyNumberFormat="1" applyFont="1" applyBorder="1" applyAlignment="1">
      <alignment horizontal="right" vertical="top"/>
    </xf>
    <xf numFmtId="4" fontId="7" fillId="0" borderId="3" xfId="3" applyNumberFormat="1" applyFont="1" applyBorder="1" applyAlignment="1">
      <alignment horizontal="right" vertical="top"/>
    </xf>
    <xf numFmtId="0" fontId="7" fillId="0" borderId="11" xfId="3" applyFont="1" applyBorder="1" applyAlignment="1">
      <alignment vertical="top" wrapText="1"/>
    </xf>
    <xf numFmtId="0" fontId="7" fillId="0" borderId="2" xfId="0" applyFont="1" applyFill="1" applyBorder="1" applyAlignment="1">
      <alignment horizontal="left" vertical="top" wrapText="1"/>
    </xf>
    <xf numFmtId="0" fontId="4" fillId="0" borderId="11" xfId="3" applyFont="1" applyBorder="1" applyAlignment="1">
      <alignment vertical="top" wrapText="1"/>
    </xf>
    <xf numFmtId="0" fontId="7" fillId="0" borderId="2" xfId="0" applyFont="1" applyFill="1" applyBorder="1" applyAlignment="1">
      <alignment horizontal="left" vertical="center" wrapText="1"/>
    </xf>
    <xf numFmtId="4" fontId="7" fillId="3" borderId="9" xfId="3" applyNumberFormat="1" applyFont="1" applyFill="1" applyBorder="1" applyAlignment="1">
      <alignment horizontal="center" vertical="top" wrapText="1"/>
    </xf>
    <xf numFmtId="4" fontId="7" fillId="3" borderId="10" xfId="3" applyNumberFormat="1" applyFont="1" applyFill="1" applyBorder="1" applyAlignment="1">
      <alignment horizontal="center" vertical="top" wrapText="1"/>
    </xf>
    <xf numFmtId="4" fontId="6" fillId="0" borderId="3" xfId="3" applyNumberFormat="1" applyFont="1" applyBorder="1" applyAlignment="1">
      <alignment horizontal="right" vertical="top"/>
    </xf>
    <xf numFmtId="49" fontId="6" fillId="0" borderId="2" xfId="0" applyNumberFormat="1" applyFont="1" applyFill="1" applyBorder="1" applyAlignment="1">
      <alignment horizontal="left" vertical="top"/>
    </xf>
    <xf numFmtId="0" fontId="11" fillId="0" borderId="2" xfId="0" applyFont="1" applyBorder="1" applyAlignment="1">
      <alignment vertical="center" wrapText="1"/>
    </xf>
    <xf numFmtId="0" fontId="12" fillId="0" borderId="2" xfId="0" applyFont="1" applyBorder="1" applyAlignment="1">
      <alignment wrapText="1"/>
    </xf>
    <xf numFmtId="0" fontId="11" fillId="0" borderId="2" xfId="0" applyFont="1" applyBorder="1" applyAlignment="1">
      <alignment horizontal="center" vertical="center" wrapText="1"/>
    </xf>
    <xf numFmtId="41" fontId="11" fillId="0" borderId="2" xfId="2" applyNumberFormat="1" applyFont="1" applyFill="1" applyBorder="1" applyAlignment="1">
      <alignment horizontal="left" vertical="center" wrapText="1"/>
    </xf>
    <xf numFmtId="164" fontId="11" fillId="0" borderId="2" xfId="0" applyNumberFormat="1" applyFont="1" applyBorder="1" applyAlignment="1">
      <alignment horizontal="left" vertical="center" wrapText="1"/>
    </xf>
    <xf numFmtId="0" fontId="12" fillId="0" borderId="2" xfId="0" applyFont="1" applyBorder="1" applyAlignment="1">
      <alignment vertical="center" wrapText="1"/>
    </xf>
    <xf numFmtId="0" fontId="11" fillId="0" borderId="2" xfId="0" applyFont="1" applyBorder="1" applyAlignment="1">
      <alignment horizontal="left" vertical="center"/>
    </xf>
    <xf numFmtId="0" fontId="12" fillId="0" borderId="2" xfId="0" applyFont="1" applyBorder="1" applyAlignment="1">
      <alignment horizontal="justify" vertical="center" wrapText="1"/>
    </xf>
    <xf numFmtId="0" fontId="11" fillId="0" borderId="2" xfId="0" applyFont="1" applyBorder="1" applyAlignment="1">
      <alignment wrapText="1"/>
    </xf>
    <xf numFmtId="0" fontId="10" fillId="0" borderId="2" xfId="0" applyFont="1" applyBorder="1"/>
    <xf numFmtId="0" fontId="10" fillId="0" borderId="2" xfId="0" applyFont="1" applyBorder="1" applyAlignment="1">
      <alignment horizontal="right" vertical="center"/>
    </xf>
    <xf numFmtId="165" fontId="11" fillId="0" borderId="2" xfId="0" applyNumberFormat="1" applyFont="1" applyBorder="1" applyAlignment="1">
      <alignment horizontal="center" vertical="center" wrapText="1"/>
    </xf>
    <xf numFmtId="166" fontId="10" fillId="0" borderId="2" xfId="0" applyNumberFormat="1" applyFont="1" applyBorder="1" applyAlignment="1">
      <alignment horizontal="center" vertical="center" wrapText="1"/>
    </xf>
    <xf numFmtId="0" fontId="13" fillId="0" borderId="0" xfId="3" applyFont="1"/>
    <xf numFmtId="165" fontId="10" fillId="0" borderId="3"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167" fontId="12" fillId="0" borderId="2" xfId="0" applyNumberFormat="1" applyFont="1" applyBorder="1" applyAlignment="1">
      <alignment horizontal="center" vertical="center"/>
    </xf>
    <xf numFmtId="0" fontId="12" fillId="0" borderId="12" xfId="0" applyFont="1" applyBorder="1" applyAlignment="1">
      <alignment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vertical="center"/>
    </xf>
    <xf numFmtId="0" fontId="12" fillId="0" borderId="12" xfId="0" applyFont="1" applyBorder="1" applyAlignment="1">
      <alignment horizontal="center" vertical="center" wrapText="1"/>
    </xf>
    <xf numFmtId="167" fontId="12" fillId="0" borderId="12" xfId="0" applyNumberFormat="1" applyFont="1" applyBorder="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xf>
    <xf numFmtId="167" fontId="11" fillId="0" borderId="2" xfId="0" applyNumberFormat="1" applyFont="1" applyBorder="1" applyAlignment="1">
      <alignment horizontal="center" vertical="center"/>
    </xf>
    <xf numFmtId="0" fontId="11" fillId="0" borderId="2" xfId="0" applyFont="1" applyBorder="1" applyAlignment="1">
      <alignment vertical="center"/>
    </xf>
    <xf numFmtId="0" fontId="11" fillId="0" borderId="12" xfId="0" applyFont="1" applyBorder="1" applyAlignment="1">
      <alignment horizontal="left" vertical="center" wrapText="1"/>
    </xf>
    <xf numFmtId="0" fontId="12" fillId="4" borderId="1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4" fillId="0" borderId="2" xfId="0" applyFont="1" applyBorder="1" applyAlignment="1">
      <alignment vertical="center"/>
    </xf>
    <xf numFmtId="0" fontId="14" fillId="0" borderId="2" xfId="0" applyFont="1" applyBorder="1" applyAlignment="1">
      <alignment horizontal="right" vertical="top"/>
    </xf>
    <xf numFmtId="168" fontId="14" fillId="0" borderId="2" xfId="0" applyNumberFormat="1" applyFont="1" applyBorder="1" applyAlignment="1">
      <alignment horizontal="left" vertical="top"/>
    </xf>
    <xf numFmtId="0" fontId="12" fillId="0" borderId="2" xfId="0" applyFont="1" applyBorder="1" applyAlignment="1">
      <alignment horizontal="left" vertical="top" wrapText="1"/>
    </xf>
    <xf numFmtId="167" fontId="12" fillId="0" borderId="2" xfId="0" applyNumberFormat="1" applyFont="1" applyBorder="1" applyAlignment="1">
      <alignment horizontal="center" vertical="center" wrapText="1"/>
    </xf>
    <xf numFmtId="0" fontId="7" fillId="0" borderId="0" xfId="3" applyFont="1"/>
    <xf numFmtId="0" fontId="6" fillId="5" borderId="2" xfId="3" applyFont="1" applyFill="1" applyBorder="1" applyAlignment="1">
      <alignment horizontal="center" vertical="top" wrapText="1"/>
    </xf>
    <xf numFmtId="0" fontId="6" fillId="5" borderId="2" xfId="3" applyFont="1" applyFill="1" applyBorder="1" applyAlignment="1">
      <alignment vertical="top" wrapText="1"/>
    </xf>
    <xf numFmtId="4" fontId="6" fillId="5" borderId="2" xfId="3" applyNumberFormat="1" applyFont="1" applyFill="1" applyBorder="1" applyAlignment="1">
      <alignment horizontal="right" vertical="top" wrapText="1"/>
    </xf>
    <xf numFmtId="4" fontId="6" fillId="5" borderId="2" xfId="3" applyNumberFormat="1" applyFont="1" applyFill="1" applyBorder="1" applyAlignment="1">
      <alignment horizontal="center" vertical="top" wrapText="1"/>
    </xf>
    <xf numFmtId="0" fontId="4" fillId="0" borderId="0" xfId="3" applyFont="1" applyAlignment="1">
      <alignment horizontal="left"/>
    </xf>
    <xf numFmtId="0" fontId="6" fillId="2" borderId="3" xfId="3" applyFont="1" applyFill="1" applyBorder="1" applyAlignment="1">
      <alignment horizontal="center" vertical="top" wrapText="1"/>
    </xf>
    <xf numFmtId="0" fontId="6" fillId="2" borderId="4" xfId="3" applyFont="1" applyFill="1" applyBorder="1" applyAlignment="1">
      <alignment horizontal="center" vertical="top" wrapText="1"/>
    </xf>
    <xf numFmtId="0" fontId="6" fillId="2" borderId="5" xfId="3" applyFont="1" applyFill="1" applyBorder="1" applyAlignment="1">
      <alignment horizontal="center" vertical="top"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wrapText="1"/>
    </xf>
    <xf numFmtId="0" fontId="3" fillId="0" borderId="1" xfId="3" applyFont="1" applyBorder="1" applyAlignment="1">
      <alignment horizontal="right" vertical="top" wrapText="1"/>
    </xf>
    <xf numFmtId="0" fontId="6" fillId="2" borderId="3" xfId="3" applyFont="1" applyFill="1" applyBorder="1" applyAlignment="1">
      <alignment horizontal="center" wrapText="1"/>
    </xf>
    <xf numFmtId="0" fontId="6" fillId="2" borderId="4" xfId="3" applyFont="1" applyFill="1" applyBorder="1" applyAlignment="1">
      <alignment horizontal="center" wrapText="1"/>
    </xf>
    <xf numFmtId="0" fontId="6" fillId="2" borderId="5" xfId="3" applyFont="1" applyFill="1" applyBorder="1" applyAlignment="1">
      <alignment horizontal="center" wrapText="1"/>
    </xf>
    <xf numFmtId="0" fontId="7" fillId="0" borderId="8" xfId="3" applyFont="1" applyBorder="1" applyAlignment="1">
      <alignment horizontal="center" vertical="top" wrapText="1"/>
    </xf>
    <xf numFmtId="0" fontId="7" fillId="0" borderId="9" xfId="3" applyFont="1" applyBorder="1" applyAlignment="1">
      <alignment horizontal="center" vertical="top" wrapText="1"/>
    </xf>
    <xf numFmtId="0" fontId="7" fillId="0" borderId="7" xfId="3" applyFont="1" applyBorder="1" applyAlignment="1">
      <alignment horizontal="center" vertical="top" wrapText="1"/>
    </xf>
    <xf numFmtId="0" fontId="7" fillId="0" borderId="10" xfId="3" applyFont="1" applyBorder="1" applyAlignment="1">
      <alignment horizontal="center" vertical="top" wrapText="1"/>
    </xf>
    <xf numFmtId="0" fontId="6" fillId="5" borderId="2" xfId="3" applyFont="1" applyFill="1" applyBorder="1" applyAlignment="1">
      <alignment horizontal="right" vertical="center" wrapText="1"/>
    </xf>
    <xf numFmtId="166" fontId="10" fillId="0" borderId="3" xfId="0" applyNumberFormat="1" applyFont="1" applyBorder="1" applyAlignment="1">
      <alignment horizontal="right" vertical="center" wrapText="1"/>
    </xf>
  </cellXfs>
  <cellStyles count="7">
    <cellStyle name="Денежный" xfId="2" builtinId="4"/>
    <cellStyle name="Обычный" xfId="0" builtinId="0"/>
    <cellStyle name="Обычный 2" xfId="4"/>
    <cellStyle name="Обычный 3" xfId="5"/>
    <cellStyle name="Обычный 3 2" xfId="3"/>
    <cellStyle name="Обычный 4" xfId="6"/>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11"/>
  <sheetViews>
    <sheetView tabSelected="1" topLeftCell="A88" zoomScaleNormal="100" zoomScaleSheetLayoutView="90" workbookViewId="0">
      <selection activeCell="G105" sqref="G105"/>
    </sheetView>
  </sheetViews>
  <sheetFormatPr defaultRowHeight="15"/>
  <cols>
    <col min="1" max="1" width="5.7109375" style="16" customWidth="1"/>
    <col min="2" max="2" width="33.5703125" style="17" customWidth="1"/>
    <col min="3" max="3" width="97.140625" style="85" customWidth="1"/>
    <col min="4" max="4" width="9.140625" style="16"/>
    <col min="5" max="5" width="7.85546875" style="16" customWidth="1"/>
    <col min="6" max="6" width="12.42578125" style="19" customWidth="1"/>
    <col min="7" max="7" width="15" style="19" customWidth="1"/>
    <col min="8" max="9" width="9.140625" style="17"/>
    <col min="10" max="16384" width="9.140625" style="1"/>
  </cols>
  <sheetData>
    <row r="1" spans="1:9" ht="37.5" customHeight="1">
      <c r="A1" s="92" t="s">
        <v>0</v>
      </c>
      <c r="B1" s="92"/>
      <c r="C1" s="92"/>
      <c r="D1" s="92"/>
      <c r="E1" s="92"/>
      <c r="F1" s="92"/>
      <c r="G1" s="92"/>
      <c r="H1" s="92"/>
      <c r="I1" s="92"/>
    </row>
    <row r="2" spans="1:9" ht="28.5">
      <c r="A2" s="2" t="s">
        <v>1</v>
      </c>
      <c r="B2" s="2" t="s">
        <v>2</v>
      </c>
      <c r="C2" s="3" t="s">
        <v>3</v>
      </c>
      <c r="D2" s="4" t="s">
        <v>4</v>
      </c>
      <c r="E2" s="2" t="s">
        <v>5</v>
      </c>
      <c r="F2" s="5" t="s">
        <v>6</v>
      </c>
      <c r="G2" s="5" t="s">
        <v>7</v>
      </c>
      <c r="H2" s="6" t="s">
        <v>8</v>
      </c>
      <c r="I2" s="6" t="s">
        <v>9</v>
      </c>
    </row>
    <row r="3" spans="1:9" ht="15" customHeight="1">
      <c r="A3" s="93" t="s">
        <v>10</v>
      </c>
      <c r="B3" s="94"/>
      <c r="C3" s="94"/>
      <c r="D3" s="94"/>
      <c r="E3" s="94"/>
      <c r="F3" s="94"/>
      <c r="G3" s="95"/>
      <c r="H3" s="7"/>
      <c r="I3" s="8"/>
    </row>
    <row r="4" spans="1:9" ht="16.5" customHeight="1">
      <c r="A4" s="9">
        <v>1</v>
      </c>
      <c r="B4" s="10" t="s">
        <v>11</v>
      </c>
      <c r="C4" s="10" t="s">
        <v>12</v>
      </c>
      <c r="D4" s="9" t="s">
        <v>13</v>
      </c>
      <c r="E4" s="9">
        <v>50</v>
      </c>
      <c r="F4" s="11">
        <v>3369.58</v>
      </c>
      <c r="G4" s="11">
        <f t="shared" ref="G4:G5" si="0">E4*F4</f>
        <v>168479</v>
      </c>
      <c r="H4" s="96" t="s">
        <v>14</v>
      </c>
      <c r="I4" s="98" t="s">
        <v>15</v>
      </c>
    </row>
    <row r="5" spans="1:9" ht="16.5" customHeight="1">
      <c r="A5" s="12">
        <v>2</v>
      </c>
      <c r="B5" s="10" t="s">
        <v>16</v>
      </c>
      <c r="C5" s="10" t="s">
        <v>17</v>
      </c>
      <c r="D5" s="9" t="s">
        <v>13</v>
      </c>
      <c r="E5" s="9">
        <v>500</v>
      </c>
      <c r="F5" s="13">
        <v>42.86</v>
      </c>
      <c r="G5" s="11">
        <f t="shared" si="0"/>
        <v>21430</v>
      </c>
      <c r="H5" s="97"/>
      <c r="I5" s="99"/>
    </row>
    <row r="6" spans="1:9" ht="16.5" customHeight="1">
      <c r="A6" s="14"/>
      <c r="B6" s="14"/>
      <c r="C6" s="14" t="s">
        <v>18</v>
      </c>
      <c r="D6" s="14"/>
      <c r="E6" s="14"/>
      <c r="F6" s="14"/>
      <c r="G6" s="15">
        <f>SUM(G4:G5)</f>
        <v>189909</v>
      </c>
      <c r="H6" s="97"/>
      <c r="I6" s="99"/>
    </row>
    <row r="7" spans="1:9" ht="16.5" customHeight="1">
      <c r="C7" s="18" t="s">
        <v>19</v>
      </c>
      <c r="H7" s="97"/>
      <c r="I7" s="99"/>
    </row>
    <row r="8" spans="1:9" ht="16.5" customHeight="1">
      <c r="A8" s="86" t="s">
        <v>20</v>
      </c>
      <c r="B8" s="87"/>
      <c r="C8" s="87"/>
      <c r="D8" s="87"/>
      <c r="E8" s="87"/>
      <c r="F8" s="87"/>
      <c r="G8" s="88"/>
      <c r="H8" s="97"/>
      <c r="I8" s="99"/>
    </row>
    <row r="9" spans="1:9" ht="261" customHeight="1">
      <c r="A9" s="20">
        <v>3</v>
      </c>
      <c r="B9" s="21" t="s">
        <v>21</v>
      </c>
      <c r="C9" s="21" t="s">
        <v>22</v>
      </c>
      <c r="D9" s="9" t="s">
        <v>23</v>
      </c>
      <c r="E9" s="33">
        <v>5</v>
      </c>
      <c r="F9" s="34">
        <v>283000</v>
      </c>
      <c r="G9" s="35">
        <f>E9*F9</f>
        <v>1415000</v>
      </c>
      <c r="H9" s="97"/>
      <c r="I9" s="99"/>
    </row>
    <row r="10" spans="1:9" ht="235.5" customHeight="1">
      <c r="A10" s="20">
        <v>4</v>
      </c>
      <c r="B10" s="21" t="s">
        <v>24</v>
      </c>
      <c r="C10" s="21" t="s">
        <v>25</v>
      </c>
      <c r="D10" s="9" t="s">
        <v>23</v>
      </c>
      <c r="E10" s="33">
        <v>20</v>
      </c>
      <c r="F10" s="34">
        <v>278000</v>
      </c>
      <c r="G10" s="35">
        <f t="shared" ref="G10" si="1">E10*F10</f>
        <v>5560000</v>
      </c>
      <c r="H10" s="97"/>
      <c r="I10" s="99"/>
    </row>
    <row r="11" spans="1:9" ht="16.5" customHeight="1">
      <c r="A11" s="20">
        <v>5</v>
      </c>
      <c r="B11" s="21" t="s">
        <v>26</v>
      </c>
      <c r="C11" s="21" t="s">
        <v>27</v>
      </c>
      <c r="D11" s="9" t="s">
        <v>23</v>
      </c>
      <c r="E11" s="22">
        <v>120</v>
      </c>
      <c r="F11" s="23">
        <v>22000</v>
      </c>
      <c r="G11" s="24">
        <f>E11*F11</f>
        <v>2640000</v>
      </c>
      <c r="H11" s="97"/>
      <c r="I11" s="99"/>
    </row>
    <row r="12" spans="1:9" ht="16.5" customHeight="1">
      <c r="A12" s="20">
        <v>6</v>
      </c>
      <c r="B12" s="21" t="s">
        <v>28</v>
      </c>
      <c r="C12" s="21" t="s">
        <v>28</v>
      </c>
      <c r="D12" s="9" t="s">
        <v>23</v>
      </c>
      <c r="E12" s="22">
        <v>20</v>
      </c>
      <c r="F12" s="23">
        <v>44000</v>
      </c>
      <c r="G12" s="24">
        <f>E12*F12</f>
        <v>880000</v>
      </c>
      <c r="H12" s="97"/>
      <c r="I12" s="99"/>
    </row>
    <row r="13" spans="1:9" ht="14.25" customHeight="1">
      <c r="A13" s="20">
        <v>7</v>
      </c>
      <c r="B13" s="21" t="s">
        <v>29</v>
      </c>
      <c r="C13" s="21" t="s">
        <v>29</v>
      </c>
      <c r="D13" s="9" t="s">
        <v>23</v>
      </c>
      <c r="E13" s="22">
        <v>10</v>
      </c>
      <c r="F13" s="25">
        <v>44000</v>
      </c>
      <c r="G13" s="26">
        <f>E13*F13</f>
        <v>440000</v>
      </c>
      <c r="H13" s="97"/>
      <c r="I13" s="99"/>
    </row>
    <row r="14" spans="1:9" ht="20.25" customHeight="1">
      <c r="A14" s="20"/>
      <c r="B14" s="10"/>
      <c r="C14" s="27" t="s">
        <v>30</v>
      </c>
      <c r="D14" s="28"/>
      <c r="E14" s="29"/>
      <c r="F14" s="25"/>
      <c r="G14" s="30">
        <f>SUM(G9:G13)</f>
        <v>10935000</v>
      </c>
      <c r="H14" s="97"/>
      <c r="I14" s="99"/>
    </row>
    <row r="15" spans="1:9" ht="15" customHeight="1">
      <c r="A15" s="20"/>
      <c r="B15" s="10"/>
      <c r="C15" s="31"/>
      <c r="D15" s="28"/>
      <c r="E15" s="29"/>
      <c r="F15" s="28"/>
      <c r="G15" s="32"/>
      <c r="H15" s="97"/>
      <c r="I15" s="99"/>
    </row>
    <row r="16" spans="1:9" ht="17.25" customHeight="1">
      <c r="A16" s="86" t="s">
        <v>31</v>
      </c>
      <c r="B16" s="87"/>
      <c r="C16" s="87"/>
      <c r="D16" s="87"/>
      <c r="E16" s="87"/>
      <c r="F16" s="87"/>
      <c r="G16" s="88"/>
      <c r="H16" s="97"/>
      <c r="I16" s="99"/>
    </row>
    <row r="17" spans="1:9" ht="18.75" customHeight="1">
      <c r="A17" s="20">
        <v>8</v>
      </c>
      <c r="B17" s="10" t="s">
        <v>32</v>
      </c>
      <c r="C17" s="31" t="s">
        <v>33</v>
      </c>
      <c r="D17" s="9" t="s">
        <v>23</v>
      </c>
      <c r="E17" s="33">
        <v>30</v>
      </c>
      <c r="F17" s="34">
        <v>340</v>
      </c>
      <c r="G17" s="35">
        <f t="shared" ref="G17:G21" si="2">E17*F17</f>
        <v>10200</v>
      </c>
      <c r="H17" s="36"/>
      <c r="I17" s="36"/>
    </row>
    <row r="18" spans="1:9" ht="39">
      <c r="A18" s="20">
        <v>9</v>
      </c>
      <c r="B18" s="10" t="s">
        <v>34</v>
      </c>
      <c r="C18" s="31" t="s">
        <v>35</v>
      </c>
      <c r="D18" s="28" t="s">
        <v>36</v>
      </c>
      <c r="E18" s="33">
        <v>3</v>
      </c>
      <c r="F18" s="34">
        <v>51406</v>
      </c>
      <c r="G18" s="35">
        <f t="shared" si="2"/>
        <v>154218</v>
      </c>
      <c r="H18" s="36"/>
      <c r="I18" s="36"/>
    </row>
    <row r="19" spans="1:9" ht="39.75" customHeight="1">
      <c r="A19" s="20">
        <v>10</v>
      </c>
      <c r="B19" s="10" t="s">
        <v>37</v>
      </c>
      <c r="C19" s="31" t="s">
        <v>37</v>
      </c>
      <c r="D19" s="9" t="s">
        <v>23</v>
      </c>
      <c r="E19" s="33">
        <v>10</v>
      </c>
      <c r="F19" s="34">
        <v>1020</v>
      </c>
      <c r="G19" s="35">
        <f t="shared" si="2"/>
        <v>10200</v>
      </c>
      <c r="H19" s="36"/>
      <c r="I19" s="36"/>
    </row>
    <row r="20" spans="1:9" ht="39.75" customHeight="1">
      <c r="A20" s="20">
        <v>11</v>
      </c>
      <c r="B20" s="37" t="s">
        <v>38</v>
      </c>
      <c r="C20" s="37" t="s">
        <v>39</v>
      </c>
      <c r="D20" s="9" t="s">
        <v>23</v>
      </c>
      <c r="E20" s="33">
        <v>1</v>
      </c>
      <c r="F20" s="34">
        <v>153000</v>
      </c>
      <c r="G20" s="35">
        <f t="shared" si="2"/>
        <v>153000</v>
      </c>
      <c r="H20" s="36"/>
      <c r="I20" s="36"/>
    </row>
    <row r="21" spans="1:9" ht="25.5">
      <c r="A21" s="20">
        <v>12</v>
      </c>
      <c r="B21" s="37" t="s">
        <v>40</v>
      </c>
      <c r="C21" s="37" t="s">
        <v>41</v>
      </c>
      <c r="D21" s="9" t="s">
        <v>23</v>
      </c>
      <c r="E21" s="33">
        <v>1</v>
      </c>
      <c r="F21" s="34">
        <v>230000</v>
      </c>
      <c r="G21" s="35">
        <f t="shared" si="2"/>
        <v>230000</v>
      </c>
      <c r="H21" s="36"/>
      <c r="I21" s="36"/>
    </row>
    <row r="22" spans="1:9">
      <c r="A22" s="20">
        <v>13</v>
      </c>
      <c r="B22" s="37" t="s">
        <v>42</v>
      </c>
      <c r="C22" s="37" t="s">
        <v>43</v>
      </c>
      <c r="D22" s="9" t="s">
        <v>23</v>
      </c>
      <c r="E22" s="33">
        <v>2</v>
      </c>
      <c r="F22" s="34">
        <v>26000</v>
      </c>
      <c r="G22" s="35">
        <f>E22*F22</f>
        <v>52000</v>
      </c>
      <c r="H22" s="38"/>
      <c r="I22" s="38"/>
    </row>
    <row r="23" spans="1:9" ht="15" customHeight="1">
      <c r="A23" s="20">
        <v>14</v>
      </c>
      <c r="B23" s="10" t="s">
        <v>44</v>
      </c>
      <c r="C23" s="39" t="s">
        <v>45</v>
      </c>
      <c r="D23" s="9" t="s">
        <v>23</v>
      </c>
      <c r="E23" s="33">
        <v>2</v>
      </c>
      <c r="F23" s="34">
        <v>47470</v>
      </c>
      <c r="G23" s="35">
        <f>E23*F23</f>
        <v>94940</v>
      </c>
      <c r="H23" s="38"/>
      <c r="I23" s="38"/>
    </row>
    <row r="24" spans="1:9" ht="25.5" customHeight="1">
      <c r="A24" s="20">
        <v>15</v>
      </c>
      <c r="B24" s="37" t="s">
        <v>46</v>
      </c>
      <c r="C24" s="37" t="s">
        <v>47</v>
      </c>
      <c r="D24" s="9" t="s">
        <v>23</v>
      </c>
      <c r="E24" s="33">
        <v>2</v>
      </c>
      <c r="F24" s="34">
        <v>125730</v>
      </c>
      <c r="G24" s="35">
        <f t="shared" ref="G24:G25" si="3">E24*F24</f>
        <v>251460</v>
      </c>
      <c r="H24" s="38"/>
      <c r="I24" s="38"/>
    </row>
    <row r="25" spans="1:9" ht="25.5">
      <c r="A25" s="20">
        <v>16</v>
      </c>
      <c r="B25" s="37" t="s">
        <v>46</v>
      </c>
      <c r="C25" s="37" t="s">
        <v>48</v>
      </c>
      <c r="D25" s="9" t="s">
        <v>23</v>
      </c>
      <c r="E25" s="33">
        <v>1</v>
      </c>
      <c r="F25" s="34">
        <v>125730</v>
      </c>
      <c r="G25" s="35">
        <f t="shared" si="3"/>
        <v>125730</v>
      </c>
      <c r="H25" s="40"/>
      <c r="I25" s="41"/>
    </row>
    <row r="26" spans="1:9" ht="25.5">
      <c r="A26" s="20">
        <v>17</v>
      </c>
      <c r="B26" s="10" t="s">
        <v>49</v>
      </c>
      <c r="C26" s="39" t="s">
        <v>50</v>
      </c>
      <c r="D26" s="9" t="s">
        <v>51</v>
      </c>
      <c r="E26" s="33">
        <v>1</v>
      </c>
      <c r="F26" s="34">
        <v>474000</v>
      </c>
      <c r="G26" s="35">
        <v>474000</v>
      </c>
      <c r="H26" s="40"/>
      <c r="I26" s="41"/>
    </row>
    <row r="27" spans="1:9" ht="25.5">
      <c r="A27" s="20">
        <v>18</v>
      </c>
      <c r="B27" s="10" t="s">
        <v>52</v>
      </c>
      <c r="C27" s="39" t="s">
        <v>53</v>
      </c>
      <c r="D27" s="9" t="s">
        <v>51</v>
      </c>
      <c r="E27" s="33">
        <v>1</v>
      </c>
      <c r="F27" s="34">
        <v>474000</v>
      </c>
      <c r="G27" s="35">
        <v>474000</v>
      </c>
      <c r="H27" s="40"/>
      <c r="I27" s="41"/>
    </row>
    <row r="28" spans="1:9" ht="25.5">
      <c r="A28" s="20">
        <v>19</v>
      </c>
      <c r="B28" s="10" t="s">
        <v>54</v>
      </c>
      <c r="C28" s="39" t="s">
        <v>55</v>
      </c>
      <c r="D28" s="9" t="s">
        <v>51</v>
      </c>
      <c r="E28" s="33">
        <v>1</v>
      </c>
      <c r="F28" s="34">
        <v>505500</v>
      </c>
      <c r="G28" s="35">
        <v>505500</v>
      </c>
      <c r="H28" s="40"/>
      <c r="I28" s="41"/>
    </row>
    <row r="29" spans="1:9" ht="25.5">
      <c r="A29" s="20">
        <v>20</v>
      </c>
      <c r="B29" s="10" t="s">
        <v>56</v>
      </c>
      <c r="C29" s="39" t="s">
        <v>57</v>
      </c>
      <c r="D29" s="9" t="s">
        <v>51</v>
      </c>
      <c r="E29" s="33">
        <v>1</v>
      </c>
      <c r="F29" s="34">
        <v>505500</v>
      </c>
      <c r="G29" s="35">
        <v>505500</v>
      </c>
      <c r="H29" s="40"/>
      <c r="I29" s="41"/>
    </row>
    <row r="30" spans="1:9" ht="25.5">
      <c r="A30" s="20">
        <v>21</v>
      </c>
      <c r="B30" s="10" t="s">
        <v>58</v>
      </c>
      <c r="C30" s="39" t="s">
        <v>59</v>
      </c>
      <c r="D30" s="9" t="s">
        <v>51</v>
      </c>
      <c r="E30" s="33">
        <v>1</v>
      </c>
      <c r="F30" s="34">
        <v>692250</v>
      </c>
      <c r="G30" s="35">
        <v>692250</v>
      </c>
      <c r="H30" s="40"/>
      <c r="I30" s="41"/>
    </row>
    <row r="31" spans="1:9" ht="25.5">
      <c r="A31" s="20">
        <v>22</v>
      </c>
      <c r="B31" s="10" t="s">
        <v>60</v>
      </c>
      <c r="C31" s="39" t="s">
        <v>61</v>
      </c>
      <c r="D31" s="9" t="s">
        <v>51</v>
      </c>
      <c r="E31" s="33">
        <v>1</v>
      </c>
      <c r="F31" s="34">
        <v>228000</v>
      </c>
      <c r="G31" s="35">
        <v>228000</v>
      </c>
      <c r="H31" s="40"/>
      <c r="I31" s="41"/>
    </row>
    <row r="32" spans="1:9">
      <c r="A32" s="20">
        <v>23</v>
      </c>
      <c r="B32" s="10" t="s">
        <v>62</v>
      </c>
      <c r="C32" s="39" t="s">
        <v>63</v>
      </c>
      <c r="D32" s="9" t="s">
        <v>51</v>
      </c>
      <c r="E32" s="33">
        <v>1</v>
      </c>
      <c r="F32" s="34">
        <v>213750</v>
      </c>
      <c r="G32" s="35">
        <v>213750</v>
      </c>
      <c r="H32" s="40"/>
      <c r="I32" s="41"/>
    </row>
    <row r="33" spans="1:9">
      <c r="A33" s="20">
        <v>24</v>
      </c>
      <c r="B33" s="10" t="s">
        <v>64</v>
      </c>
      <c r="C33" s="39" t="s">
        <v>65</v>
      </c>
      <c r="D33" s="9" t="s">
        <v>51</v>
      </c>
      <c r="E33" s="33">
        <v>1</v>
      </c>
      <c r="F33" s="34">
        <v>16500</v>
      </c>
      <c r="G33" s="35">
        <v>16500</v>
      </c>
      <c r="H33" s="40"/>
      <c r="I33" s="41"/>
    </row>
    <row r="34" spans="1:9">
      <c r="A34" s="20"/>
      <c r="B34" s="10"/>
      <c r="C34" s="27" t="s">
        <v>66</v>
      </c>
      <c r="D34" s="9"/>
      <c r="E34" s="33"/>
      <c r="F34" s="34"/>
      <c r="G34" s="42">
        <f>SUM(G17:G33)</f>
        <v>4191248</v>
      </c>
      <c r="H34" s="40"/>
      <c r="I34" s="41"/>
    </row>
    <row r="35" spans="1:9" ht="17.25" customHeight="1">
      <c r="A35" s="86" t="s">
        <v>67</v>
      </c>
      <c r="B35" s="87"/>
      <c r="C35" s="87"/>
      <c r="D35" s="87"/>
      <c r="E35" s="87"/>
      <c r="F35" s="87"/>
      <c r="G35" s="88"/>
      <c r="H35" s="40"/>
      <c r="I35" s="41"/>
    </row>
    <row r="36" spans="1:9" ht="23.25" customHeight="1">
      <c r="A36" s="43"/>
      <c r="B36" s="89" t="s">
        <v>68</v>
      </c>
      <c r="C36" s="90"/>
      <c r="D36" s="9"/>
      <c r="E36" s="33"/>
      <c r="F36" s="34"/>
      <c r="G36" s="35"/>
      <c r="H36" s="40"/>
      <c r="I36" s="41"/>
    </row>
    <row r="37" spans="1:9" ht="64.5">
      <c r="A37" s="20">
        <v>25</v>
      </c>
      <c r="B37" s="44" t="s">
        <v>69</v>
      </c>
      <c r="C37" s="45" t="s">
        <v>70</v>
      </c>
      <c r="D37" s="46" t="s">
        <v>36</v>
      </c>
      <c r="E37" s="46">
        <v>9</v>
      </c>
      <c r="F37" s="47">
        <v>36260</v>
      </c>
      <c r="G37" s="48">
        <f>F37*E37</f>
        <v>326340</v>
      </c>
      <c r="H37" s="40"/>
      <c r="I37" s="41"/>
    </row>
    <row r="38" spans="1:9" ht="63.75">
      <c r="A38" s="20">
        <v>26</v>
      </c>
      <c r="B38" s="44" t="s">
        <v>71</v>
      </c>
      <c r="C38" s="49" t="s">
        <v>72</v>
      </c>
      <c r="D38" s="46" t="s">
        <v>36</v>
      </c>
      <c r="E38" s="46">
        <v>11</v>
      </c>
      <c r="F38" s="47">
        <v>22750</v>
      </c>
      <c r="G38" s="48">
        <f t="shared" ref="G38:G65" si="4">F38*E38</f>
        <v>250250</v>
      </c>
      <c r="H38" s="40"/>
      <c r="I38" s="41"/>
    </row>
    <row r="39" spans="1:9" ht="63.75">
      <c r="A39" s="20">
        <v>27</v>
      </c>
      <c r="B39" s="44" t="s">
        <v>73</v>
      </c>
      <c r="C39" s="49" t="s">
        <v>74</v>
      </c>
      <c r="D39" s="46" t="s">
        <v>36</v>
      </c>
      <c r="E39" s="46">
        <v>9</v>
      </c>
      <c r="F39" s="47">
        <v>36260</v>
      </c>
      <c r="G39" s="48">
        <f t="shared" si="4"/>
        <v>326340</v>
      </c>
      <c r="H39" s="40"/>
      <c r="I39" s="41"/>
    </row>
    <row r="40" spans="1:9" ht="63.75">
      <c r="A40" s="20">
        <v>28</v>
      </c>
      <c r="B40" s="44" t="s">
        <v>75</v>
      </c>
      <c r="C40" s="49" t="s">
        <v>76</v>
      </c>
      <c r="D40" s="46" t="s">
        <v>36</v>
      </c>
      <c r="E40" s="46">
        <v>10</v>
      </c>
      <c r="F40" s="47">
        <v>30450</v>
      </c>
      <c r="G40" s="48">
        <f t="shared" si="4"/>
        <v>304500</v>
      </c>
      <c r="H40" s="40"/>
      <c r="I40" s="41"/>
    </row>
    <row r="41" spans="1:9" ht="89.25">
      <c r="A41" s="20">
        <v>29</v>
      </c>
      <c r="B41" s="44" t="s">
        <v>77</v>
      </c>
      <c r="C41" s="44" t="s">
        <v>78</v>
      </c>
      <c r="D41" s="46" t="s">
        <v>36</v>
      </c>
      <c r="E41" s="46">
        <v>1</v>
      </c>
      <c r="F41" s="47">
        <v>28875</v>
      </c>
      <c r="G41" s="48">
        <f t="shared" si="4"/>
        <v>28875</v>
      </c>
      <c r="H41" s="40"/>
      <c r="I41" s="41"/>
    </row>
    <row r="42" spans="1:9" ht="89.25">
      <c r="A42" s="20">
        <v>30</v>
      </c>
      <c r="B42" s="44" t="s">
        <v>79</v>
      </c>
      <c r="C42" s="44" t="s">
        <v>80</v>
      </c>
      <c r="D42" s="46" t="s">
        <v>36</v>
      </c>
      <c r="E42" s="46">
        <v>2</v>
      </c>
      <c r="F42" s="47">
        <v>41370</v>
      </c>
      <c r="G42" s="48">
        <f t="shared" si="4"/>
        <v>82740</v>
      </c>
      <c r="H42" s="40"/>
      <c r="I42" s="41"/>
    </row>
    <row r="43" spans="1:9" ht="63.75">
      <c r="A43" s="20">
        <v>31</v>
      </c>
      <c r="B43" s="44" t="s">
        <v>81</v>
      </c>
      <c r="C43" s="49" t="s">
        <v>82</v>
      </c>
      <c r="D43" s="46" t="s">
        <v>36</v>
      </c>
      <c r="E43" s="46">
        <v>14</v>
      </c>
      <c r="F43" s="47">
        <v>30625</v>
      </c>
      <c r="G43" s="48">
        <f t="shared" si="4"/>
        <v>428750</v>
      </c>
      <c r="H43" s="40"/>
      <c r="I43" s="41"/>
    </row>
    <row r="44" spans="1:9" ht="63.75">
      <c r="A44" s="20">
        <v>32</v>
      </c>
      <c r="B44" s="44" t="s">
        <v>83</v>
      </c>
      <c r="C44" s="49" t="s">
        <v>84</v>
      </c>
      <c r="D44" s="46" t="s">
        <v>36</v>
      </c>
      <c r="E44" s="46">
        <v>6</v>
      </c>
      <c r="F44" s="47">
        <v>21980</v>
      </c>
      <c r="G44" s="48">
        <f t="shared" si="4"/>
        <v>131880</v>
      </c>
      <c r="H44" s="40"/>
      <c r="I44" s="41"/>
    </row>
    <row r="45" spans="1:9" ht="51">
      <c r="A45" s="20">
        <v>33</v>
      </c>
      <c r="B45" s="50" t="s">
        <v>85</v>
      </c>
      <c r="C45" s="49" t="s">
        <v>86</v>
      </c>
      <c r="D45" s="46" t="s">
        <v>36</v>
      </c>
      <c r="E45" s="46">
        <v>2</v>
      </c>
      <c r="F45" s="47">
        <v>26355</v>
      </c>
      <c r="G45" s="48">
        <f t="shared" si="4"/>
        <v>52710</v>
      </c>
      <c r="H45" s="40"/>
      <c r="I45" s="41"/>
    </row>
    <row r="46" spans="1:9" ht="63.75">
      <c r="A46" s="20">
        <v>34</v>
      </c>
      <c r="B46" s="44" t="s">
        <v>87</v>
      </c>
      <c r="C46" s="49" t="s">
        <v>88</v>
      </c>
      <c r="D46" s="46" t="s">
        <v>36</v>
      </c>
      <c r="E46" s="46">
        <v>1</v>
      </c>
      <c r="F46" s="47">
        <v>28140</v>
      </c>
      <c r="G46" s="48">
        <f t="shared" si="4"/>
        <v>28140</v>
      </c>
      <c r="H46" s="40"/>
      <c r="I46" s="41"/>
    </row>
    <row r="47" spans="1:9" ht="63.75">
      <c r="A47" s="20">
        <v>35</v>
      </c>
      <c r="B47" s="44" t="s">
        <v>89</v>
      </c>
      <c r="C47" s="49" t="s">
        <v>90</v>
      </c>
      <c r="D47" s="46" t="s">
        <v>36</v>
      </c>
      <c r="E47" s="46">
        <v>10</v>
      </c>
      <c r="F47" s="47">
        <v>54040</v>
      </c>
      <c r="G47" s="48">
        <f t="shared" si="4"/>
        <v>540400</v>
      </c>
      <c r="H47" s="40"/>
      <c r="I47" s="41"/>
    </row>
    <row r="48" spans="1:9" ht="89.25">
      <c r="A48" s="20">
        <v>36</v>
      </c>
      <c r="B48" s="44" t="s">
        <v>91</v>
      </c>
      <c r="C48" s="44" t="s">
        <v>92</v>
      </c>
      <c r="D48" s="46" t="s">
        <v>36</v>
      </c>
      <c r="E48" s="46">
        <v>5</v>
      </c>
      <c r="F48" s="47">
        <v>54040</v>
      </c>
      <c r="G48" s="48">
        <f t="shared" si="4"/>
        <v>270200</v>
      </c>
      <c r="H48" s="40"/>
      <c r="I48" s="41"/>
    </row>
    <row r="49" spans="1:9" ht="63.75">
      <c r="A49" s="20">
        <v>37</v>
      </c>
      <c r="B49" s="44" t="s">
        <v>93</v>
      </c>
      <c r="C49" s="49" t="s">
        <v>94</v>
      </c>
      <c r="D49" s="46" t="s">
        <v>36</v>
      </c>
      <c r="E49" s="46">
        <v>1</v>
      </c>
      <c r="F49" s="47">
        <v>83020</v>
      </c>
      <c r="G49" s="48">
        <f t="shared" si="4"/>
        <v>83020</v>
      </c>
      <c r="H49" s="40"/>
      <c r="I49" s="41"/>
    </row>
    <row r="50" spans="1:9" ht="63.75">
      <c r="A50" s="20">
        <v>38</v>
      </c>
      <c r="B50" s="44" t="s">
        <v>95</v>
      </c>
      <c r="C50" s="49" t="s">
        <v>96</v>
      </c>
      <c r="D50" s="46" t="s">
        <v>36</v>
      </c>
      <c r="E50" s="46">
        <v>1</v>
      </c>
      <c r="F50" s="47">
        <v>51870</v>
      </c>
      <c r="G50" s="48">
        <f t="shared" si="4"/>
        <v>51870</v>
      </c>
      <c r="H50" s="40"/>
      <c r="I50" s="41"/>
    </row>
    <row r="51" spans="1:9" ht="63.75">
      <c r="A51" s="20">
        <v>39</v>
      </c>
      <c r="B51" s="44" t="s">
        <v>97</v>
      </c>
      <c r="C51" s="44" t="s">
        <v>98</v>
      </c>
      <c r="D51" s="46" t="s">
        <v>36</v>
      </c>
      <c r="E51" s="46">
        <v>22</v>
      </c>
      <c r="F51" s="47">
        <v>70920</v>
      </c>
      <c r="G51" s="48">
        <f t="shared" si="4"/>
        <v>1560240</v>
      </c>
      <c r="H51" s="40"/>
      <c r="I51" s="41"/>
    </row>
    <row r="52" spans="1:9" ht="38.25">
      <c r="A52" s="20">
        <v>40</v>
      </c>
      <c r="B52" s="44" t="s">
        <v>99</v>
      </c>
      <c r="C52" s="51" t="s">
        <v>100</v>
      </c>
      <c r="D52" s="46" t="s">
        <v>36</v>
      </c>
      <c r="E52" s="46">
        <v>3</v>
      </c>
      <c r="F52" s="47">
        <v>71960</v>
      </c>
      <c r="G52" s="48">
        <f t="shared" si="4"/>
        <v>215880</v>
      </c>
      <c r="H52" s="40"/>
      <c r="I52" s="41"/>
    </row>
    <row r="53" spans="1:9" ht="63.75">
      <c r="A53" s="20">
        <v>41</v>
      </c>
      <c r="B53" s="44" t="s">
        <v>101</v>
      </c>
      <c r="C53" s="49" t="s">
        <v>102</v>
      </c>
      <c r="D53" s="46" t="s">
        <v>36</v>
      </c>
      <c r="E53" s="46">
        <v>5</v>
      </c>
      <c r="F53" s="47">
        <v>55055</v>
      </c>
      <c r="G53" s="48">
        <f t="shared" si="4"/>
        <v>275275</v>
      </c>
      <c r="H53" s="40"/>
      <c r="I53" s="41"/>
    </row>
    <row r="54" spans="1:9" ht="63.75">
      <c r="A54" s="20">
        <v>42</v>
      </c>
      <c r="B54" s="44" t="s">
        <v>103</v>
      </c>
      <c r="C54" s="49" t="s">
        <v>104</v>
      </c>
      <c r="D54" s="46" t="s">
        <v>36</v>
      </c>
      <c r="E54" s="46">
        <v>23</v>
      </c>
      <c r="F54" s="47">
        <v>46305</v>
      </c>
      <c r="G54" s="48">
        <f t="shared" si="4"/>
        <v>1065015</v>
      </c>
      <c r="H54" s="40"/>
      <c r="I54" s="41"/>
    </row>
    <row r="55" spans="1:9" ht="39">
      <c r="A55" s="20">
        <v>43</v>
      </c>
      <c r="B55" s="52" t="s">
        <v>105</v>
      </c>
      <c r="C55" s="49" t="s">
        <v>106</v>
      </c>
      <c r="D55" s="46" t="s">
        <v>36</v>
      </c>
      <c r="E55" s="46">
        <v>1</v>
      </c>
      <c r="F55" s="47">
        <v>233190</v>
      </c>
      <c r="G55" s="48">
        <f t="shared" si="4"/>
        <v>233190</v>
      </c>
      <c r="H55" s="40"/>
      <c r="I55" s="41"/>
    </row>
    <row r="56" spans="1:9" ht="76.5">
      <c r="A56" s="20">
        <v>44</v>
      </c>
      <c r="B56" s="44" t="s">
        <v>107</v>
      </c>
      <c r="C56" s="49" t="s">
        <v>108</v>
      </c>
      <c r="D56" s="46" t="s">
        <v>36</v>
      </c>
      <c r="E56" s="46">
        <v>1</v>
      </c>
      <c r="F56" s="47">
        <v>218875</v>
      </c>
      <c r="G56" s="48">
        <f t="shared" si="4"/>
        <v>218875</v>
      </c>
      <c r="H56" s="40"/>
      <c r="I56" s="41"/>
    </row>
    <row r="57" spans="1:9" ht="76.5">
      <c r="A57" s="20">
        <v>45</v>
      </c>
      <c r="B57" s="44" t="s">
        <v>109</v>
      </c>
      <c r="C57" s="49" t="s">
        <v>110</v>
      </c>
      <c r="D57" s="46" t="s">
        <v>111</v>
      </c>
      <c r="E57" s="46">
        <v>2</v>
      </c>
      <c r="F57" s="47">
        <v>220350</v>
      </c>
      <c r="G57" s="48">
        <f t="shared" si="4"/>
        <v>440700</v>
      </c>
      <c r="H57" s="40"/>
      <c r="I57" s="41"/>
    </row>
    <row r="58" spans="1:9" ht="63.75">
      <c r="A58" s="20">
        <v>46</v>
      </c>
      <c r="B58" s="44" t="s">
        <v>112</v>
      </c>
      <c r="C58" s="51" t="s">
        <v>113</v>
      </c>
      <c r="D58" s="46" t="s">
        <v>36</v>
      </c>
      <c r="E58" s="46">
        <v>2</v>
      </c>
      <c r="F58" s="47">
        <v>331500</v>
      </c>
      <c r="G58" s="48">
        <f t="shared" si="4"/>
        <v>663000</v>
      </c>
      <c r="H58" s="40"/>
      <c r="I58" s="41"/>
    </row>
    <row r="59" spans="1:9" ht="79.5" customHeight="1">
      <c r="A59" s="20">
        <v>47</v>
      </c>
      <c r="B59" s="44" t="s">
        <v>114</v>
      </c>
      <c r="C59" s="51" t="s">
        <v>115</v>
      </c>
      <c r="D59" s="46" t="s">
        <v>36</v>
      </c>
      <c r="E59" s="46">
        <v>1</v>
      </c>
      <c r="F59" s="47">
        <v>408075</v>
      </c>
      <c r="G59" s="48">
        <f t="shared" si="4"/>
        <v>408075</v>
      </c>
      <c r="H59" s="40"/>
      <c r="I59" s="41"/>
    </row>
    <row r="60" spans="1:9" ht="79.5" customHeight="1">
      <c r="A60" s="20">
        <v>48</v>
      </c>
      <c r="B60" s="44" t="s">
        <v>116</v>
      </c>
      <c r="C60" s="49" t="s">
        <v>117</v>
      </c>
      <c r="D60" s="46" t="s">
        <v>36</v>
      </c>
      <c r="E60" s="46">
        <v>1</v>
      </c>
      <c r="F60" s="47">
        <v>62300</v>
      </c>
      <c r="G60" s="48">
        <f t="shared" si="4"/>
        <v>62300</v>
      </c>
      <c r="H60" s="40"/>
      <c r="I60" s="41"/>
    </row>
    <row r="61" spans="1:9" ht="15" customHeight="1">
      <c r="A61" s="20">
        <v>49</v>
      </c>
      <c r="B61" s="44" t="s">
        <v>118</v>
      </c>
      <c r="C61" s="49" t="s">
        <v>119</v>
      </c>
      <c r="D61" s="46" t="s">
        <v>36</v>
      </c>
      <c r="E61" s="46">
        <v>1</v>
      </c>
      <c r="F61" s="47">
        <v>46375</v>
      </c>
      <c r="G61" s="48">
        <f t="shared" si="4"/>
        <v>46375</v>
      </c>
      <c r="H61" s="40"/>
      <c r="I61" s="41"/>
    </row>
    <row r="62" spans="1:9" ht="52.5" customHeight="1">
      <c r="A62" s="20">
        <v>50</v>
      </c>
      <c r="B62" s="44" t="s">
        <v>120</v>
      </c>
      <c r="C62" s="49" t="s">
        <v>121</v>
      </c>
      <c r="D62" s="46" t="s">
        <v>36</v>
      </c>
      <c r="E62" s="46">
        <v>2</v>
      </c>
      <c r="F62" s="47">
        <v>194940</v>
      </c>
      <c r="G62" s="48">
        <f t="shared" si="4"/>
        <v>389880</v>
      </c>
      <c r="H62" s="40"/>
      <c r="I62" s="41"/>
    </row>
    <row r="63" spans="1:9" ht="26.25" customHeight="1">
      <c r="A63" s="20">
        <v>51</v>
      </c>
      <c r="B63" s="49" t="s">
        <v>122</v>
      </c>
      <c r="C63" s="51" t="s">
        <v>123</v>
      </c>
      <c r="D63" s="46" t="s">
        <v>36</v>
      </c>
      <c r="E63" s="46">
        <v>2</v>
      </c>
      <c r="F63" s="47">
        <v>219060</v>
      </c>
      <c r="G63" s="48">
        <f t="shared" si="4"/>
        <v>438120</v>
      </c>
      <c r="H63" s="40"/>
      <c r="I63" s="41"/>
    </row>
    <row r="64" spans="1:9" ht="26.25" customHeight="1">
      <c r="A64" s="20">
        <v>52</v>
      </c>
      <c r="B64" s="49" t="s">
        <v>124</v>
      </c>
      <c r="C64" s="49" t="s">
        <v>125</v>
      </c>
      <c r="D64" s="46" t="s">
        <v>36</v>
      </c>
      <c r="E64" s="46">
        <v>2</v>
      </c>
      <c r="F64" s="47">
        <v>259200</v>
      </c>
      <c r="G64" s="48">
        <f t="shared" si="4"/>
        <v>518400</v>
      </c>
      <c r="H64" s="40"/>
      <c r="I64" s="41"/>
    </row>
    <row r="65" spans="1:9" ht="26.25" customHeight="1">
      <c r="A65" s="20">
        <v>53</v>
      </c>
      <c r="B65" s="44" t="s">
        <v>126</v>
      </c>
      <c r="C65" s="49" t="s">
        <v>127</v>
      </c>
      <c r="D65" s="46" t="s">
        <v>23</v>
      </c>
      <c r="E65" s="46">
        <v>27</v>
      </c>
      <c r="F65" s="47">
        <v>43500</v>
      </c>
      <c r="G65" s="48">
        <f t="shared" si="4"/>
        <v>1174500</v>
      </c>
      <c r="H65" s="40"/>
      <c r="I65" s="41"/>
    </row>
    <row r="66" spans="1:9" s="57" customFormat="1" ht="18" customHeight="1">
      <c r="A66" s="20"/>
      <c r="B66" s="53"/>
      <c r="C66" s="54" t="s">
        <v>128</v>
      </c>
      <c r="D66" s="46"/>
      <c r="E66" s="46"/>
      <c r="F66" s="55"/>
      <c r="G66" s="56">
        <f>SUM(G37:G65)</f>
        <v>10615840</v>
      </c>
      <c r="H66" s="40"/>
      <c r="I66" s="41"/>
    </row>
    <row r="67" spans="1:9" s="57" customFormat="1" ht="21.75" customHeight="1">
      <c r="A67" s="20"/>
      <c r="B67" s="89" t="s">
        <v>129</v>
      </c>
      <c r="C67" s="90"/>
      <c r="D67" s="46"/>
      <c r="E67" s="46"/>
      <c r="F67" s="55"/>
      <c r="G67" s="58"/>
      <c r="H67" s="40"/>
      <c r="I67" s="41"/>
    </row>
    <row r="68" spans="1:9" s="57" customFormat="1" ht="26.25" customHeight="1">
      <c r="A68" s="20">
        <v>54</v>
      </c>
      <c r="B68" s="49" t="s">
        <v>130</v>
      </c>
      <c r="C68" s="59" t="s">
        <v>131</v>
      </c>
      <c r="D68" s="60" t="s">
        <v>36</v>
      </c>
      <c r="E68" s="60">
        <v>1</v>
      </c>
      <c r="F68" s="61">
        <v>161000</v>
      </c>
      <c r="G68" s="48">
        <f>E68*F68</f>
        <v>161000</v>
      </c>
      <c r="H68" s="40"/>
      <c r="I68" s="41"/>
    </row>
    <row r="69" spans="1:9" s="57" customFormat="1" ht="26.25" customHeight="1">
      <c r="A69" s="20">
        <v>55</v>
      </c>
      <c r="B69" s="49" t="s">
        <v>132</v>
      </c>
      <c r="C69" s="44" t="s">
        <v>133</v>
      </c>
      <c r="D69" s="46" t="s">
        <v>36</v>
      </c>
      <c r="E69" s="60">
        <v>1</v>
      </c>
      <c r="F69" s="61">
        <v>95700</v>
      </c>
      <c r="G69" s="48">
        <f t="shared" ref="G69:G91" si="5">E69*F69</f>
        <v>95700</v>
      </c>
      <c r="H69" s="40"/>
      <c r="I69" s="41"/>
    </row>
    <row r="70" spans="1:9" s="57" customFormat="1" ht="26.25" customHeight="1">
      <c r="A70" s="20">
        <v>56</v>
      </c>
      <c r="B70" s="49" t="s">
        <v>134</v>
      </c>
      <c r="C70" s="49" t="s">
        <v>134</v>
      </c>
      <c r="D70" s="60" t="s">
        <v>36</v>
      </c>
      <c r="E70" s="60">
        <v>1</v>
      </c>
      <c r="F70" s="61">
        <v>184100</v>
      </c>
      <c r="G70" s="48">
        <f t="shared" si="5"/>
        <v>184100</v>
      </c>
      <c r="H70" s="40"/>
      <c r="I70" s="41"/>
    </row>
    <row r="71" spans="1:9" s="57" customFormat="1" ht="26.25" customHeight="1">
      <c r="A71" s="20">
        <v>57</v>
      </c>
      <c r="B71" s="49" t="s">
        <v>135</v>
      </c>
      <c r="C71" s="44" t="s">
        <v>136</v>
      </c>
      <c r="D71" s="46" t="s">
        <v>36</v>
      </c>
      <c r="E71" s="60">
        <v>1</v>
      </c>
      <c r="F71" s="61">
        <v>95700</v>
      </c>
      <c r="G71" s="48">
        <f t="shared" si="5"/>
        <v>95700</v>
      </c>
      <c r="H71" s="40"/>
      <c r="I71" s="41"/>
    </row>
    <row r="72" spans="1:9" s="57" customFormat="1" ht="26.25" customHeight="1">
      <c r="A72" s="20">
        <v>58</v>
      </c>
      <c r="B72" s="49" t="s">
        <v>137</v>
      </c>
      <c r="C72" s="59" t="s">
        <v>138</v>
      </c>
      <c r="D72" s="60" t="s">
        <v>36</v>
      </c>
      <c r="E72" s="60">
        <v>1</v>
      </c>
      <c r="F72" s="61">
        <v>153120</v>
      </c>
      <c r="G72" s="48">
        <f t="shared" si="5"/>
        <v>153120</v>
      </c>
      <c r="H72" s="40"/>
      <c r="I72" s="41"/>
    </row>
    <row r="73" spans="1:9" s="57" customFormat="1" ht="26.25" customHeight="1">
      <c r="A73" s="20">
        <v>59</v>
      </c>
      <c r="B73" s="49" t="s">
        <v>139</v>
      </c>
      <c r="C73" s="49" t="s">
        <v>140</v>
      </c>
      <c r="D73" s="60" t="s">
        <v>36</v>
      </c>
      <c r="E73" s="60">
        <v>1</v>
      </c>
      <c r="F73" s="61">
        <v>191400</v>
      </c>
      <c r="G73" s="48">
        <f t="shared" si="5"/>
        <v>191400</v>
      </c>
      <c r="H73" s="40"/>
      <c r="I73" s="41"/>
    </row>
    <row r="74" spans="1:9" s="57" customFormat="1" ht="26.25" customHeight="1">
      <c r="A74" s="20">
        <v>60</v>
      </c>
      <c r="B74" s="62" t="s">
        <v>141</v>
      </c>
      <c r="C74" s="63" t="s">
        <v>142</v>
      </c>
      <c r="D74" s="64" t="s">
        <v>36</v>
      </c>
      <c r="E74" s="65">
        <v>18</v>
      </c>
      <c r="F74" s="66">
        <v>113080</v>
      </c>
      <c r="G74" s="48">
        <f t="shared" si="5"/>
        <v>2035440</v>
      </c>
      <c r="H74" s="40"/>
      <c r="I74" s="41"/>
    </row>
    <row r="75" spans="1:9" s="57" customFormat="1" ht="26.25" customHeight="1">
      <c r="A75" s="20">
        <v>61</v>
      </c>
      <c r="B75" s="49" t="s">
        <v>143</v>
      </c>
      <c r="C75" s="49" t="s">
        <v>144</v>
      </c>
      <c r="D75" s="67" t="s">
        <v>36</v>
      </c>
      <c r="E75" s="60">
        <v>1</v>
      </c>
      <c r="F75" s="61">
        <v>47960</v>
      </c>
      <c r="G75" s="48">
        <f t="shared" si="5"/>
        <v>47960</v>
      </c>
      <c r="H75" s="40"/>
      <c r="I75" s="41"/>
    </row>
    <row r="76" spans="1:9" s="57" customFormat="1" ht="26.25" customHeight="1">
      <c r="A76" s="20">
        <v>62</v>
      </c>
      <c r="B76" s="49" t="s">
        <v>145</v>
      </c>
      <c r="C76" s="49" t="s">
        <v>146</v>
      </c>
      <c r="D76" s="67" t="s">
        <v>36</v>
      </c>
      <c r="E76" s="60">
        <v>1</v>
      </c>
      <c r="F76" s="61">
        <v>68860</v>
      </c>
      <c r="G76" s="48">
        <f t="shared" si="5"/>
        <v>68860</v>
      </c>
      <c r="H76" s="40"/>
      <c r="I76" s="41"/>
    </row>
    <row r="77" spans="1:9" s="57" customFormat="1" ht="26.25" customHeight="1">
      <c r="A77" s="20">
        <v>63</v>
      </c>
      <c r="B77" s="49" t="s">
        <v>147</v>
      </c>
      <c r="C77" s="49" t="s">
        <v>148</v>
      </c>
      <c r="D77" s="67" t="s">
        <v>36</v>
      </c>
      <c r="E77" s="60">
        <v>1</v>
      </c>
      <c r="F77" s="61">
        <v>68860</v>
      </c>
      <c r="G77" s="48">
        <f t="shared" si="5"/>
        <v>68860</v>
      </c>
      <c r="H77" s="40"/>
      <c r="I77" s="41"/>
    </row>
    <row r="78" spans="1:9" s="57" customFormat="1" ht="26.25" customHeight="1">
      <c r="A78" s="20">
        <v>64</v>
      </c>
      <c r="B78" s="49" t="s">
        <v>149</v>
      </c>
      <c r="C78" s="49" t="s">
        <v>150</v>
      </c>
      <c r="D78" s="67" t="s">
        <v>36</v>
      </c>
      <c r="E78" s="60">
        <v>18</v>
      </c>
      <c r="F78" s="61">
        <v>142340</v>
      </c>
      <c r="G78" s="48">
        <f t="shared" si="5"/>
        <v>2562120</v>
      </c>
      <c r="H78" s="40"/>
      <c r="I78" s="41"/>
    </row>
    <row r="79" spans="1:9" s="57" customFormat="1" ht="26.25" customHeight="1">
      <c r="A79" s="20">
        <v>65</v>
      </c>
      <c r="B79" s="49" t="s">
        <v>151</v>
      </c>
      <c r="C79" s="68" t="s">
        <v>152</v>
      </c>
      <c r="D79" s="67" t="s">
        <v>36</v>
      </c>
      <c r="E79" s="60">
        <v>1</v>
      </c>
      <c r="F79" s="61">
        <v>47960</v>
      </c>
      <c r="G79" s="48">
        <f t="shared" si="5"/>
        <v>47960</v>
      </c>
      <c r="H79" s="40"/>
      <c r="I79" s="41"/>
    </row>
    <row r="80" spans="1:9" s="57" customFormat="1" ht="26.25" customHeight="1">
      <c r="A80" s="20">
        <v>66</v>
      </c>
      <c r="B80" s="49" t="s">
        <v>153</v>
      </c>
      <c r="C80" s="49" t="s">
        <v>154</v>
      </c>
      <c r="D80" s="60" t="s">
        <v>36</v>
      </c>
      <c r="E80" s="60">
        <v>1</v>
      </c>
      <c r="F80" s="61">
        <v>137280</v>
      </c>
      <c r="G80" s="48">
        <f t="shared" si="5"/>
        <v>137280</v>
      </c>
      <c r="H80" s="40"/>
      <c r="I80" s="41"/>
    </row>
    <row r="81" spans="1:9" s="57" customFormat="1" ht="26.25" customHeight="1">
      <c r="A81" s="20">
        <v>67</v>
      </c>
      <c r="B81" s="49" t="s">
        <v>155</v>
      </c>
      <c r="C81" s="49" t="s">
        <v>156</v>
      </c>
      <c r="D81" s="67" t="s">
        <v>36</v>
      </c>
      <c r="E81" s="60">
        <v>1</v>
      </c>
      <c r="F81" s="61">
        <v>72820</v>
      </c>
      <c r="G81" s="48">
        <f t="shared" si="5"/>
        <v>72820</v>
      </c>
      <c r="H81" s="40"/>
      <c r="I81" s="41"/>
    </row>
    <row r="82" spans="1:9" s="57" customFormat="1" ht="26.25" customHeight="1">
      <c r="A82" s="20">
        <v>68</v>
      </c>
      <c r="B82" s="44" t="s">
        <v>157</v>
      </c>
      <c r="C82" s="44" t="s">
        <v>157</v>
      </c>
      <c r="D82" s="69" t="s">
        <v>36</v>
      </c>
      <c r="E82" s="60">
        <v>3</v>
      </c>
      <c r="F82" s="70">
        <v>161700</v>
      </c>
      <c r="G82" s="48">
        <f t="shared" si="5"/>
        <v>485100</v>
      </c>
      <c r="H82" s="40"/>
      <c r="I82" s="41"/>
    </row>
    <row r="83" spans="1:9" s="57" customFormat="1" ht="26.25" customHeight="1">
      <c r="A83" s="20">
        <v>69</v>
      </c>
      <c r="B83" s="44" t="s">
        <v>158</v>
      </c>
      <c r="C83" s="50" t="s">
        <v>158</v>
      </c>
      <c r="D83" s="69" t="s">
        <v>36</v>
      </c>
      <c r="E83" s="60">
        <v>3</v>
      </c>
      <c r="F83" s="70">
        <v>161700</v>
      </c>
      <c r="G83" s="48">
        <f t="shared" si="5"/>
        <v>485100</v>
      </c>
      <c r="H83" s="40"/>
      <c r="I83" s="41"/>
    </row>
    <row r="84" spans="1:9" s="57" customFormat="1" ht="26.25" customHeight="1">
      <c r="A84" s="20">
        <v>70</v>
      </c>
      <c r="B84" s="44" t="s">
        <v>159</v>
      </c>
      <c r="C84" s="50" t="s">
        <v>159</v>
      </c>
      <c r="D84" s="69" t="s">
        <v>36</v>
      </c>
      <c r="E84" s="60">
        <v>5</v>
      </c>
      <c r="F84" s="70">
        <v>197750</v>
      </c>
      <c r="G84" s="48">
        <f t="shared" si="5"/>
        <v>988750</v>
      </c>
      <c r="H84" s="40"/>
      <c r="I84" s="41"/>
    </row>
    <row r="85" spans="1:9" s="57" customFormat="1" ht="26.25" customHeight="1">
      <c r="A85" s="20">
        <v>71</v>
      </c>
      <c r="B85" s="44" t="s">
        <v>160</v>
      </c>
      <c r="C85" s="50" t="s">
        <v>160</v>
      </c>
      <c r="D85" s="69" t="s">
        <v>36</v>
      </c>
      <c r="E85" s="60">
        <v>5</v>
      </c>
      <c r="F85" s="70">
        <v>197750</v>
      </c>
      <c r="G85" s="48">
        <f t="shared" si="5"/>
        <v>988750</v>
      </c>
      <c r="H85" s="40"/>
      <c r="I85" s="41"/>
    </row>
    <row r="86" spans="1:9" s="57" customFormat="1" ht="26.25" customHeight="1">
      <c r="A86" s="20">
        <v>72</v>
      </c>
      <c r="B86" s="44" t="s">
        <v>161</v>
      </c>
      <c r="C86" s="50" t="s">
        <v>161</v>
      </c>
      <c r="D86" s="69" t="s">
        <v>36</v>
      </c>
      <c r="E86" s="60">
        <v>1</v>
      </c>
      <c r="F86" s="70">
        <v>81400</v>
      </c>
      <c r="G86" s="48">
        <f t="shared" si="5"/>
        <v>81400</v>
      </c>
      <c r="H86" s="40"/>
      <c r="I86" s="41"/>
    </row>
    <row r="87" spans="1:9" s="57" customFormat="1" ht="26.25" customHeight="1">
      <c r="A87" s="20">
        <v>73</v>
      </c>
      <c r="B87" s="71" t="s">
        <v>162</v>
      </c>
      <c r="C87" s="50" t="s">
        <v>162</v>
      </c>
      <c r="D87" s="69" t="s">
        <v>36</v>
      </c>
      <c r="E87" s="60">
        <v>1</v>
      </c>
      <c r="F87" s="70">
        <v>406560</v>
      </c>
      <c r="G87" s="48">
        <f t="shared" si="5"/>
        <v>406560</v>
      </c>
      <c r="H87" s="40"/>
      <c r="I87" s="41"/>
    </row>
    <row r="88" spans="1:9" s="57" customFormat="1" ht="26.25" customHeight="1">
      <c r="A88" s="20">
        <v>74</v>
      </c>
      <c r="B88" s="71" t="s">
        <v>163</v>
      </c>
      <c r="C88" s="50" t="s">
        <v>163</v>
      </c>
      <c r="D88" s="69" t="s">
        <v>36</v>
      </c>
      <c r="E88" s="60">
        <v>1</v>
      </c>
      <c r="F88" s="70">
        <v>406560</v>
      </c>
      <c r="G88" s="48">
        <f t="shared" si="5"/>
        <v>406560</v>
      </c>
      <c r="H88" s="40"/>
      <c r="I88" s="41"/>
    </row>
    <row r="89" spans="1:9" s="57" customFormat="1" ht="26.25" customHeight="1">
      <c r="A89" s="20">
        <v>75</v>
      </c>
      <c r="B89" s="62" t="s">
        <v>164</v>
      </c>
      <c r="C89" s="72" t="s">
        <v>165</v>
      </c>
      <c r="D89" s="64" t="s">
        <v>23</v>
      </c>
      <c r="E89" s="73">
        <v>1</v>
      </c>
      <c r="F89" s="66">
        <v>378620</v>
      </c>
      <c r="G89" s="48">
        <f t="shared" si="5"/>
        <v>378620</v>
      </c>
      <c r="H89" s="40"/>
      <c r="I89" s="41"/>
    </row>
    <row r="90" spans="1:9" s="57" customFormat="1" ht="26.25" customHeight="1">
      <c r="A90" s="20">
        <v>76</v>
      </c>
      <c r="B90" s="49" t="s">
        <v>166</v>
      </c>
      <c r="C90" s="68" t="s">
        <v>167</v>
      </c>
      <c r="D90" s="67" t="s">
        <v>36</v>
      </c>
      <c r="E90" s="74">
        <v>1</v>
      </c>
      <c r="F90" s="61">
        <v>219120</v>
      </c>
      <c r="G90" s="48">
        <f t="shared" si="5"/>
        <v>219120</v>
      </c>
      <c r="H90" s="40"/>
      <c r="I90" s="41"/>
    </row>
    <row r="91" spans="1:9" s="57" customFormat="1" ht="26.25" customHeight="1">
      <c r="A91" s="20">
        <v>77</v>
      </c>
      <c r="B91" s="49" t="s">
        <v>168</v>
      </c>
      <c r="C91" s="68" t="s">
        <v>169</v>
      </c>
      <c r="D91" s="67" t="s">
        <v>23</v>
      </c>
      <c r="E91" s="74">
        <v>16</v>
      </c>
      <c r="F91" s="61">
        <v>53240</v>
      </c>
      <c r="G91" s="48">
        <f t="shared" si="5"/>
        <v>851840</v>
      </c>
      <c r="H91" s="40"/>
      <c r="I91" s="41"/>
    </row>
    <row r="92" spans="1:9" s="57" customFormat="1" ht="26.25" customHeight="1">
      <c r="A92" s="20">
        <v>78</v>
      </c>
      <c r="B92" s="49" t="s">
        <v>170</v>
      </c>
      <c r="C92" s="59" t="s">
        <v>170</v>
      </c>
      <c r="D92" s="67" t="s">
        <v>23</v>
      </c>
      <c r="E92" s="74">
        <v>2</v>
      </c>
      <c r="F92" s="61">
        <v>28600</v>
      </c>
      <c r="G92" s="48">
        <f>E92*F92</f>
        <v>57200</v>
      </c>
      <c r="H92" s="40"/>
      <c r="I92" s="41"/>
    </row>
    <row r="93" spans="1:9" s="57" customFormat="1" ht="17.25" customHeight="1">
      <c r="A93" s="20"/>
      <c r="B93" s="75"/>
      <c r="C93" s="76" t="s">
        <v>171</v>
      </c>
      <c r="D93" s="75"/>
      <c r="E93" s="74"/>
      <c r="F93" s="67"/>
      <c r="G93" s="77">
        <f>SUM(G68:G92)</f>
        <v>11271320</v>
      </c>
      <c r="H93" s="40"/>
      <c r="I93" s="41"/>
    </row>
    <row r="94" spans="1:9" s="57" customFormat="1" ht="26.25" customHeight="1">
      <c r="A94" s="20"/>
      <c r="B94" s="91" t="s">
        <v>172</v>
      </c>
      <c r="C94" s="91"/>
      <c r="D94" s="46"/>
      <c r="E94" s="46"/>
      <c r="F94" s="55"/>
      <c r="G94" s="58"/>
      <c r="H94" s="40"/>
      <c r="I94" s="41"/>
    </row>
    <row r="95" spans="1:9" s="80" customFormat="1" ht="17.25" customHeight="1">
      <c r="A95" s="20">
        <v>79</v>
      </c>
      <c r="B95" s="78" t="s">
        <v>173</v>
      </c>
      <c r="C95" s="44" t="s">
        <v>174</v>
      </c>
      <c r="D95" s="46" t="s">
        <v>23</v>
      </c>
      <c r="E95" s="60">
        <v>30</v>
      </c>
      <c r="F95" s="79">
        <v>74205</v>
      </c>
      <c r="G95" s="48">
        <f t="shared" ref="G95:G104" si="6">E95*F95</f>
        <v>2226150</v>
      </c>
      <c r="H95" s="40"/>
      <c r="I95" s="41"/>
    </row>
    <row r="96" spans="1:9" s="80" customFormat="1" ht="26.25" customHeight="1">
      <c r="A96" s="20">
        <v>80</v>
      </c>
      <c r="B96" s="78" t="s">
        <v>175</v>
      </c>
      <c r="C96" s="44" t="s">
        <v>176</v>
      </c>
      <c r="D96" s="46" t="s">
        <v>13</v>
      </c>
      <c r="E96" s="60">
        <v>35</v>
      </c>
      <c r="F96" s="79">
        <v>59415</v>
      </c>
      <c r="G96" s="48">
        <f t="shared" si="6"/>
        <v>2079525</v>
      </c>
      <c r="H96" s="40"/>
      <c r="I96" s="41"/>
    </row>
    <row r="97" spans="1:9" s="80" customFormat="1" ht="26.25" customHeight="1">
      <c r="A97" s="20">
        <v>81</v>
      </c>
      <c r="B97" s="78" t="s">
        <v>177</v>
      </c>
      <c r="C97" s="44" t="s">
        <v>178</v>
      </c>
      <c r="D97" s="46" t="s">
        <v>13</v>
      </c>
      <c r="E97" s="60">
        <v>98</v>
      </c>
      <c r="F97" s="79">
        <v>42075</v>
      </c>
      <c r="G97" s="48">
        <f t="shared" si="6"/>
        <v>4123350</v>
      </c>
      <c r="H97" s="40"/>
      <c r="I97" s="41"/>
    </row>
    <row r="98" spans="1:9" s="80" customFormat="1" ht="17.25" customHeight="1">
      <c r="A98" s="20">
        <v>82</v>
      </c>
      <c r="B98" s="78" t="s">
        <v>179</v>
      </c>
      <c r="C98" s="44" t="s">
        <v>180</v>
      </c>
      <c r="D98" s="46" t="s">
        <v>13</v>
      </c>
      <c r="E98" s="60">
        <v>11</v>
      </c>
      <c r="F98" s="79">
        <v>62730</v>
      </c>
      <c r="G98" s="48">
        <f t="shared" si="6"/>
        <v>690030</v>
      </c>
      <c r="H98" s="40"/>
      <c r="I98" s="41"/>
    </row>
    <row r="99" spans="1:9" s="80" customFormat="1" ht="26.25" customHeight="1">
      <c r="A99" s="20">
        <v>83</v>
      </c>
      <c r="B99" s="78" t="s">
        <v>181</v>
      </c>
      <c r="C99" s="68" t="s">
        <v>182</v>
      </c>
      <c r="D99" s="46" t="s">
        <v>23</v>
      </c>
      <c r="E99" s="60">
        <v>11</v>
      </c>
      <c r="F99" s="79">
        <v>20000</v>
      </c>
      <c r="G99" s="48">
        <f t="shared" si="6"/>
        <v>220000</v>
      </c>
      <c r="H99" s="40"/>
      <c r="I99" s="41"/>
    </row>
    <row r="100" spans="1:9" s="80" customFormat="1" ht="26.25" customHeight="1">
      <c r="A100" s="20">
        <v>84</v>
      </c>
      <c r="B100" s="78" t="s">
        <v>183</v>
      </c>
      <c r="C100" s="59" t="s">
        <v>184</v>
      </c>
      <c r="D100" s="60" t="s">
        <v>36</v>
      </c>
      <c r="E100" s="60">
        <v>2</v>
      </c>
      <c r="F100" s="79">
        <v>252000</v>
      </c>
      <c r="G100" s="48">
        <f t="shared" si="6"/>
        <v>504000</v>
      </c>
      <c r="H100" s="40"/>
      <c r="I100" s="41"/>
    </row>
    <row r="101" spans="1:9" s="80" customFormat="1" ht="19.5" customHeight="1">
      <c r="A101" s="20">
        <v>85</v>
      </c>
      <c r="B101" s="59" t="s">
        <v>185</v>
      </c>
      <c r="C101" s="59" t="s">
        <v>186</v>
      </c>
      <c r="D101" s="60" t="s">
        <v>23</v>
      </c>
      <c r="E101" s="60">
        <v>4</v>
      </c>
      <c r="F101" s="79">
        <v>53040</v>
      </c>
      <c r="G101" s="48">
        <f t="shared" si="6"/>
        <v>212160</v>
      </c>
      <c r="H101" s="40"/>
      <c r="I101" s="41"/>
    </row>
    <row r="102" spans="1:9" s="80" customFormat="1" ht="19.5" customHeight="1">
      <c r="A102" s="20">
        <v>86</v>
      </c>
      <c r="B102" s="59" t="s">
        <v>187</v>
      </c>
      <c r="C102" s="59" t="s">
        <v>188</v>
      </c>
      <c r="D102" s="60" t="s">
        <v>13</v>
      </c>
      <c r="E102" s="60">
        <v>4</v>
      </c>
      <c r="F102" s="79">
        <v>231030</v>
      </c>
      <c r="G102" s="48">
        <f t="shared" si="6"/>
        <v>924120</v>
      </c>
      <c r="H102" s="40"/>
      <c r="I102" s="41"/>
    </row>
    <row r="103" spans="1:9" s="80" customFormat="1" ht="41.25" customHeight="1">
      <c r="A103" s="20">
        <v>87</v>
      </c>
      <c r="B103" s="78" t="s">
        <v>189</v>
      </c>
      <c r="C103" s="59" t="s">
        <v>190</v>
      </c>
      <c r="D103" s="60" t="s">
        <v>36</v>
      </c>
      <c r="E103" s="60">
        <v>2</v>
      </c>
      <c r="F103" s="79">
        <v>294800</v>
      </c>
      <c r="G103" s="48">
        <f t="shared" si="6"/>
        <v>589600</v>
      </c>
      <c r="H103" s="40"/>
      <c r="I103" s="41"/>
    </row>
    <row r="104" spans="1:9" s="80" customFormat="1" ht="17.25" customHeight="1">
      <c r="A104" s="20">
        <v>88</v>
      </c>
      <c r="B104" s="59" t="s">
        <v>191</v>
      </c>
      <c r="C104" s="59" t="s">
        <v>192</v>
      </c>
      <c r="D104" s="60" t="s">
        <v>23</v>
      </c>
      <c r="E104" s="60">
        <v>4</v>
      </c>
      <c r="F104" s="79">
        <v>108630</v>
      </c>
      <c r="G104" s="48">
        <f t="shared" si="6"/>
        <v>434520</v>
      </c>
      <c r="H104" s="40"/>
      <c r="I104" s="41"/>
    </row>
    <row r="105" spans="1:9" s="80" customFormat="1" ht="18" customHeight="1">
      <c r="A105" s="20"/>
      <c r="B105" s="53"/>
      <c r="C105" s="76" t="s">
        <v>171</v>
      </c>
      <c r="D105" s="46"/>
      <c r="E105" s="46"/>
      <c r="F105" s="55"/>
      <c r="G105" s="101">
        <f>SUM(G95:G104)</f>
        <v>12003455</v>
      </c>
      <c r="H105" s="40"/>
      <c r="I105" s="41"/>
    </row>
    <row r="106" spans="1:9" ht="15" customHeight="1">
      <c r="A106" s="81"/>
      <c r="B106" s="82"/>
      <c r="C106" s="100" t="s">
        <v>193</v>
      </c>
      <c r="D106" s="81"/>
      <c r="E106" s="81"/>
      <c r="F106" s="83"/>
      <c r="G106" s="83">
        <f>G105+G93+G66+G34+G14+G6</f>
        <v>49206772</v>
      </c>
      <c r="H106" s="84"/>
      <c r="I106" s="84"/>
    </row>
    <row r="107" spans="1:9" ht="15" customHeight="1"/>
    <row r="108" spans="1:9" ht="15" customHeight="1"/>
    <row r="109" spans="1:9" ht="15" customHeight="1">
      <c r="B109"/>
    </row>
    <row r="110" spans="1:9" ht="15" customHeight="1"/>
    <row r="111" spans="1:9" ht="26.25" customHeight="1"/>
  </sheetData>
  <mergeCells count="10">
    <mergeCell ref="A35:G35"/>
    <mergeCell ref="B36:C36"/>
    <mergeCell ref="B67:C67"/>
    <mergeCell ref="B94:C94"/>
    <mergeCell ref="A1:I1"/>
    <mergeCell ref="A3:G3"/>
    <mergeCell ref="H4:H16"/>
    <mergeCell ref="I4:I16"/>
    <mergeCell ref="A8:G8"/>
    <mergeCell ref="A16:G16"/>
  </mergeCells>
  <pageMargins left="0.43" right="0.16" top="0.2" bottom="0.25" header="0.12" footer="0.2"/>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 к объяв 8</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2024-05-24T07:29:27Z</cp:lastPrinted>
  <dcterms:created xsi:type="dcterms:W3CDTF">2024-05-24T07:21:08Z</dcterms:created>
  <dcterms:modified xsi:type="dcterms:W3CDTF">2024-05-24T07:32:00Z</dcterms:modified>
</cp:coreProperties>
</file>